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945" activeTab="5"/>
  </bookViews>
  <sheets>
    <sheet name="BPV" sheetId="1" r:id="rId1"/>
    <sheet name="KPV" sheetId="2" r:id="rId2"/>
    <sheet name="P1V" sheetId="3" r:id="rId3"/>
    <sheet name="P2V" sheetId="4" r:id="rId4"/>
    <sheet name="P3V" sheetId="5" r:id="rId5"/>
    <sheet name="P4V" sheetId="6" r:id="rId6"/>
    <sheet name="P5V" sheetId="7" r:id="rId7"/>
    <sheet name="P6V" sheetId="8" r:id="rId8"/>
    <sheet name="P7V" sheetId="9" r:id="rId9"/>
    <sheet name="P8V" sheetId="10" r:id="rId10"/>
    <sheet name="P10V" sheetId="11" r:id="rId11"/>
    <sheet name="P9V" sheetId="12" r:id="rId12"/>
    <sheet name="P11V" sheetId="13" r:id="rId13"/>
    <sheet name="P12V" sheetId="14" r:id="rId14"/>
    <sheet name="P13V" sheetId="15" r:id="rId15"/>
    <sheet name="SUMV" sheetId="16" r:id="rId16"/>
  </sheets>
  <externalReferences>
    <externalReference r:id="rId19"/>
  </externalReferences>
  <definedNames>
    <definedName name="_xlnm.Print_Area" localSheetId="0">'BPV'!$B$1:$K$131</definedName>
    <definedName name="_xlnm.Print_Area" localSheetId="1">'KPV'!$B$3:$J$77</definedName>
    <definedName name="_xlnm.Print_Area" localSheetId="10">'P10V'!$A$3:$N$32</definedName>
    <definedName name="_xlnm.Print_Area" localSheetId="12">'P11V'!$A$2:$M$38</definedName>
    <definedName name="_xlnm.Print_Area" localSheetId="13">'P12V'!$A$2:$L$53</definedName>
    <definedName name="_xlnm.Print_Area" localSheetId="14">'P13V'!$A$2:$M$33</definedName>
    <definedName name="_xlnm.Print_Area" localSheetId="2">'P1V'!$B$2:$P$44</definedName>
    <definedName name="_xlnm.Print_Area" localSheetId="3">'P2V'!$B$2:$M$23</definedName>
    <definedName name="_xlnm.Print_Area" localSheetId="4">'P3V'!$A$2:$M$37</definedName>
    <definedName name="_xlnm.Print_Area" localSheetId="5">'P4V'!$A$2:$L$37</definedName>
    <definedName name="_xlnm.Print_Area" localSheetId="6">'P5V'!$A$2:$L$20</definedName>
    <definedName name="_xlnm.Print_Area" localSheetId="7">'P6V'!$A$2:$M$17</definedName>
    <definedName name="_xlnm.Print_Area" localSheetId="8">'P7V'!$A$2:$M$18</definedName>
    <definedName name="_xlnm.Print_Area" localSheetId="9">'P8V'!$A$2:$L$36</definedName>
    <definedName name="_xlnm.Print_Area" localSheetId="11">'P9V'!$A$4:$L$30</definedName>
    <definedName name="_xlnm.Print_Area" localSheetId="15">'SUMV'!$B$2:$H$68</definedName>
  </definedNames>
  <calcPr fullCalcOnLoad="1"/>
</workbook>
</file>

<file path=xl/sharedStrings.xml><?xml version="1.0" encoding="utf-8"?>
<sst xmlns="http://schemas.openxmlformats.org/spreadsheetml/2006/main" count="1045" uniqueCount="564">
  <si>
    <t>Vysielacie a vydavateľské služby</t>
  </si>
  <si>
    <t>Výstavba-útvar architektúry a stratégie</t>
  </si>
  <si>
    <t>Výstavba - útvar architektúry a stratégie</t>
  </si>
  <si>
    <t>04.7.3.</t>
  </si>
  <si>
    <t>Cestovný ruch</t>
  </si>
  <si>
    <t>08.3.0.</t>
  </si>
  <si>
    <t>Vysielacie a vydavateľské služby-INFO</t>
  </si>
  <si>
    <t>Rozvoj obcí-MHaSL m.r.o.-miestny rozhlas</t>
  </si>
  <si>
    <t>Rozvoj obcí-MHaSL m.r.o.-verejné toalety</t>
  </si>
  <si>
    <t>Rozvoj obcí-MHaSL m.r.o.-trhoviská</t>
  </si>
  <si>
    <t>05.2.0.</t>
  </si>
  <si>
    <t>08.2.0.9.</t>
  </si>
  <si>
    <t>Ostatné kultúrne služby</t>
  </si>
  <si>
    <t>Rekreačné a šport.služby</t>
  </si>
  <si>
    <t>08.2.0.7.</t>
  </si>
  <si>
    <t>05.4.0.</t>
  </si>
  <si>
    <t>Ochrana prírody a krajiny</t>
  </si>
  <si>
    <t>Verejná zeleň</t>
  </si>
  <si>
    <t>Detské ihriská</t>
  </si>
  <si>
    <t>04.2.2.</t>
  </si>
  <si>
    <t>Podporná činnosť - správa obce</t>
  </si>
  <si>
    <t>Dočasné parkovanie motorového vozidla na vyhrad.priestranstve</t>
  </si>
  <si>
    <t>CRM - klimatizácia</t>
  </si>
  <si>
    <t>08.2.0.6.</t>
  </si>
  <si>
    <t>01.7.0.</t>
  </si>
  <si>
    <t>Splácanie úrokov a platby súvisiace s úvermi</t>
  </si>
  <si>
    <t>Pozemky pre Nový most</t>
  </si>
  <si>
    <t>Finančná a rozpočtová oblasť</t>
  </si>
  <si>
    <t>Transakcie verejného dlhu</t>
  </si>
  <si>
    <t>Obce - hlásenie pobytu občanov a reg.obyv.</t>
  </si>
  <si>
    <t>Dávky sociálnej pomoci</t>
  </si>
  <si>
    <t>10.7.0.4.</t>
  </si>
  <si>
    <t>Grantový program</t>
  </si>
  <si>
    <t>10.2.0.2.</t>
  </si>
  <si>
    <t>SSMT m.r.o.-opatrov.služba v byte občana</t>
  </si>
  <si>
    <t>Pohrebné služby</t>
  </si>
  <si>
    <t>Príspevky neštátnym subjektom</t>
  </si>
  <si>
    <t>Opatrovateľská služba v byte občana - choroba</t>
  </si>
  <si>
    <t>10.1.1.</t>
  </si>
  <si>
    <t>SSMT m.r.o.-opatrov.služba-chorý občan</t>
  </si>
  <si>
    <t>SSMT m.r.o. - podporná činnosť</t>
  </si>
  <si>
    <t>Podporná činnosť</t>
  </si>
  <si>
    <t>PROGRAM 2:     Propagácia a marketing</t>
  </si>
  <si>
    <t xml:space="preserve">        Program 5:   Bezpečnosť, právo a poriadok</t>
  </si>
  <si>
    <t xml:space="preserve">Ostatné kultúrne služby - vedenie kroniky </t>
  </si>
  <si>
    <t>05.6.0.</t>
  </si>
  <si>
    <t>Ochrana ŽP inde neklasifikovaná</t>
  </si>
  <si>
    <t>05.1.0.</t>
  </si>
  <si>
    <t>Nakladanie s odpadmi</t>
  </si>
  <si>
    <t xml:space="preserve">Rekreačné a šport.služby </t>
  </si>
  <si>
    <t>Materiál</t>
  </si>
  <si>
    <r>
      <t xml:space="preserve">Obce,   </t>
    </r>
    <r>
      <rPr>
        <sz val="9"/>
        <rFont val="Arial CE"/>
        <family val="0"/>
      </rPr>
      <t>z toho:</t>
    </r>
  </si>
  <si>
    <t>Bezpečnosť a ochrana zdravia pri práci</t>
  </si>
  <si>
    <t>poplatok za komunálne odpady a drobné stavebné odpady</t>
  </si>
  <si>
    <t>Obce - ratingová analýza</t>
  </si>
  <si>
    <t>01.1.2.</t>
  </si>
  <si>
    <t>Finančná a rozpočtová oblasť - audit</t>
  </si>
  <si>
    <t>Rekreačné a športové služby-MHaSL m.r.o.</t>
  </si>
  <si>
    <t xml:space="preserve">Lesníctvo - MHaSL m.r.o. </t>
  </si>
  <si>
    <t>Kultúrne služby - ZPOZ</t>
  </si>
  <si>
    <t xml:space="preserve">Ochrana ŽP </t>
  </si>
  <si>
    <t>Energie, voda a komunikácie</t>
  </si>
  <si>
    <t>Rutinná a štandardná údržba</t>
  </si>
  <si>
    <t>Výsledok hospodárenia</t>
  </si>
  <si>
    <t>Ostatné tovary a služby</t>
  </si>
  <si>
    <t>Prevádzkové stroje, prístroje</t>
  </si>
  <si>
    <t>Stravovanie</t>
  </si>
  <si>
    <t>Sociálny fond</t>
  </si>
  <si>
    <t>Múzeá a galérie</t>
  </si>
  <si>
    <t>Vrátenie príjmov z minulých období</t>
  </si>
  <si>
    <t>Poplatky banke</t>
  </si>
  <si>
    <t>Cestná doprava</t>
  </si>
  <si>
    <t>PROGRAM 4:     Služby občanom</t>
  </si>
  <si>
    <t>MHaSL m.r.o. -podporná činnosť,     z toho:</t>
  </si>
  <si>
    <t>pozemkov v priemyselnej zóne Zámostie</t>
  </si>
  <si>
    <t>PROGRAM 10:  KULTÚRA</t>
  </si>
  <si>
    <t>PROGRAM 10:     Kultúra</t>
  </si>
  <si>
    <t>Prevádzka mestských zdrojov tepla</t>
  </si>
  <si>
    <t>Poistenie majetku mesta</t>
  </si>
  <si>
    <t>Tatra banka</t>
  </si>
  <si>
    <t>Dexia banka</t>
  </si>
  <si>
    <t xml:space="preserve">        Program 8:   Komunikácie</t>
  </si>
  <si>
    <t xml:space="preserve">        Program 9:   Vzdelávanie</t>
  </si>
  <si>
    <t xml:space="preserve">        Program 12: Prostredie pre život</t>
  </si>
  <si>
    <t xml:space="preserve">        Program 13: Bývanie</t>
  </si>
  <si>
    <t xml:space="preserve">        Program 14: Sociálne služby</t>
  </si>
  <si>
    <t xml:space="preserve">        Program 15: Modernizácia železničnej trate</t>
  </si>
  <si>
    <t xml:space="preserve">        Program 16: Podporná činnosť</t>
  </si>
  <si>
    <t>VÝDAVKY SPOLU (bežné + kapitálové):</t>
  </si>
  <si>
    <t xml:space="preserve">        Program 11: Šport</t>
  </si>
  <si>
    <t xml:space="preserve">        Program 10: Kultúra</t>
  </si>
  <si>
    <t>ukazovateľ</t>
  </si>
  <si>
    <t>1</t>
  </si>
  <si>
    <t>2</t>
  </si>
  <si>
    <t>3</t>
  </si>
  <si>
    <t>06.6.0.</t>
  </si>
  <si>
    <t>4</t>
  </si>
  <si>
    <t>5</t>
  </si>
  <si>
    <t>06.1.0.</t>
  </si>
  <si>
    <t>Obce</t>
  </si>
  <si>
    <t>10.4.0.3.</t>
  </si>
  <si>
    <t>Ďalšie sociálne služby-rodina a deti</t>
  </si>
  <si>
    <t>funkčná</t>
  </si>
  <si>
    <t>ekonomická klasifikácia</t>
  </si>
  <si>
    <t>Bežné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</si>
  <si>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</si>
  <si>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</si>
  <si>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</si>
  <si>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</si>
  <si>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</si>
  <si>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</si>
  <si>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</si>
  <si>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</si>
  <si>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</si>
  <si>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</si>
  <si>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</si>
  <si>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</si>
  <si>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</si>
  <si>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</si>
  <si>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</si>
  <si>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</si>
  <si>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</si>
  <si>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</si>
  <si>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</si>
  <si>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</si>
  <si>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</si>
  <si>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</si>
  <si>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</si>
  <si>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</si>
  <si>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</si>
  <si>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</si>
  <si>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</si>
  <si>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</si>
  <si>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</si>
  <si>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</si>
  <si>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</si>
  <si>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</si>
  <si>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</si>
  <si>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</si>
  <si>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</si>
  <si>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</si>
  <si>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</si>
  <si>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</si>
  <si>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</si>
  <si>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</si>
  <si>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</si>
  <si>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</si>
  <si>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>administratívne poplatky - ostatné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</si>
  <si>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</si>
  <si>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</si>
  <si>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</si>
  <si>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</si>
  <si>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</si>
  <si>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</si>
  <si>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</si>
  <si>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</si>
  <si>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</si>
  <si>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242</t>
  </si>
  <si>
    <t>z vkladov</t>
  </si>
  <si>
    <t>244</t>
  </si>
  <si>
    <t>z termínovaných vkladov</t>
  </si>
  <si>
    <t>290</t>
  </si>
  <si>
    <t>Iné nedaňové príjmy</t>
  </si>
  <si>
    <t>292</t>
  </si>
  <si>
    <t>008</t>
  </si>
  <si>
    <t>z výťažkov z lotérií a iných podobných hier</t>
  </si>
  <si>
    <t>MHaSL m.r.o. - rekr.a šport.služby</t>
  </si>
  <si>
    <t>Rozvoj bývania-vypracovanie znal.posudkov</t>
  </si>
  <si>
    <t>Bývanie a obč.vybavenosť inde nekl.</t>
  </si>
  <si>
    <t>Mestská polícia</t>
  </si>
  <si>
    <t>300</t>
  </si>
  <si>
    <t>GRANTY  A  TRANSFERY</t>
  </si>
  <si>
    <t>310</t>
  </si>
  <si>
    <t>312</t>
  </si>
  <si>
    <t>2009</t>
  </si>
  <si>
    <t>2010</t>
  </si>
  <si>
    <t xml:space="preserve">na rok 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</si>
  <si>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</si>
  <si>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</si>
  <si>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</si>
  <si>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</si>
  <si>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</si>
  <si>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ŠFRB</t>
  </si>
  <si>
    <t>Pohľadávky</t>
  </si>
  <si>
    <t>BEŽNÉ PRÍJMY SPOLU:</t>
  </si>
  <si>
    <t>príjmy z vlastníctva</t>
  </si>
  <si>
    <t xml:space="preserve"> - výherné prístroje</t>
  </si>
  <si>
    <t>poplatok za znečisťovanie ovzdušia</t>
  </si>
  <si>
    <t>Kapitálové príjmy</t>
  </si>
  <si>
    <t>230</t>
  </si>
  <si>
    <t>231</t>
  </si>
  <si>
    <t>príjem z predaja kapitálových aktív</t>
  </si>
  <si>
    <t xml:space="preserve">  - budov</t>
  </si>
  <si>
    <t xml:space="preserve">  - byty </t>
  </si>
  <si>
    <t>Príjem z predaja pozemkov a nehmotných aktív</t>
  </si>
  <si>
    <t>233</t>
  </si>
  <si>
    <t>pozemkov</t>
  </si>
  <si>
    <t>GRANTY A TRANSFERY</t>
  </si>
  <si>
    <t>320</t>
  </si>
  <si>
    <t>Tuzemské kapitálové granty a transfery</t>
  </si>
  <si>
    <t>ČSOB a.s.- kontokorentný úver</t>
  </si>
  <si>
    <t>ČSOB a.s. - splatenie kontokorentného úveru</t>
  </si>
  <si>
    <t>KAPITÁLOVÉ PRÍJMY SPOLU:</t>
  </si>
  <si>
    <t>PRÍJMY</t>
  </si>
  <si>
    <t>PRÍJMY SPOLU:</t>
  </si>
  <si>
    <t>Bežný rozpočet, kapitálový rozpočet - sumarizácia</t>
  </si>
  <si>
    <t>Bežné príjmy spolu:</t>
  </si>
  <si>
    <t>Bežné výdavky spolu:</t>
  </si>
  <si>
    <t>Prebytok</t>
  </si>
  <si>
    <t>bežného rozpočtu:</t>
  </si>
  <si>
    <r>
      <t xml:space="preserve">F I N A N Č N É   O P E R Á CI E </t>
    </r>
    <r>
      <rPr>
        <b/>
        <i/>
        <vertAlign val="superscript"/>
        <sz val="12"/>
        <rFont val="Arial CE"/>
        <family val="0"/>
      </rPr>
      <t>*</t>
    </r>
  </si>
  <si>
    <t>Kapitálové príjmy spolu:</t>
  </si>
  <si>
    <t xml:space="preserve">Kapitálové výdavky spolu: </t>
  </si>
  <si>
    <t>Schodok</t>
  </si>
  <si>
    <t>kapitálového rozpočtu:</t>
  </si>
  <si>
    <t>PRÍJMY SPOLU (bežné + kapitálové):</t>
  </si>
  <si>
    <t>Príjmy*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</si>
  <si>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</si>
  <si>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</si>
  <si>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</si>
  <si>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</si>
  <si>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</si>
  <si>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Zmeny rozpočtu schválené na rokovaní MsZ 28.11.2002:</t>
  </si>
  <si>
    <t>Bežné príjmy - odvody MHT m.p.o.</t>
  </si>
  <si>
    <t>Bežné výdavky - FK Laugaricio Trenčín, a.s.- na prevádzku futbal.štadióna v roku 2003</t>
  </si>
  <si>
    <t>Bežné výdavky - podpora mládežníckeho futbalu v TN - o použití rozhodne MsZ</t>
  </si>
  <si>
    <t>Bežné výdavky - Zimný štadión - prevádzka v I.polroku 2003</t>
  </si>
  <si>
    <t>Bežné výdavky - MHT m.p.o. - príspevok</t>
  </si>
  <si>
    <t>Kapitálové výdavky-riadok73-Zariadenia soc.služieb-staroba-výpočtová technika</t>
  </si>
  <si>
    <t>Kapitálové výdavky - riadok29 - MK Niva - Opatová - projektová dokumentácia</t>
  </si>
  <si>
    <t>Správa a údržba pozemných komunikácií</t>
  </si>
  <si>
    <t>Kapitálové výdavky - riadok30 - Parkovisko Ul.1.mája - projektová dokumentácia</t>
  </si>
  <si>
    <t>Kapitálové výdavky - riadok38 - Zastávka MHD na Ul.Gen.Svobodu - realizácia akcie</t>
  </si>
  <si>
    <t>Prevody z mimorozpočtových fondov</t>
  </si>
  <si>
    <t xml:space="preserve">      - z rezervného fondu</t>
  </si>
  <si>
    <t xml:space="preserve">      - prevod HV za rok 2002</t>
  </si>
  <si>
    <t>Uznesenie:</t>
  </si>
  <si>
    <t>Mestské zastupiteľstvo v Trenčíne schvaľuje</t>
  </si>
  <si>
    <t>Rozpočet Mesta Trenčín na rok 2003</t>
  </si>
  <si>
    <r>
      <t>Použitie finančných prostriedkov vo výške 7 610 tis.Sk z vytvoreného rezervného fondu</t>
    </r>
    <r>
      <rPr>
        <sz val="10"/>
        <rFont val="Arial CE"/>
        <family val="2"/>
      </rPr>
      <t xml:space="preserve"> v súlade </t>
    </r>
  </si>
  <si>
    <t xml:space="preserve">s § 30 zákona č.303/1995 Z.z. o rozpočtových pravidlách v znení neskorších predpisov </t>
  </si>
  <si>
    <t xml:space="preserve">na podporu mládežníckeho futbalu v Trenčíne,o použití rozhodne MsZ v Trenčíne a dotáciu FK Laugaricio Trenčín, a.s. </t>
  </si>
  <si>
    <t>na prevádzku futbalového štadióna v roku 2003 a zabezpečenie prevádzky zimného štadióna na I.polrok 2003</t>
  </si>
  <si>
    <t xml:space="preserve">   z toho:</t>
  </si>
  <si>
    <t xml:space="preserve">        Program 7:   Doprava</t>
  </si>
  <si>
    <t xml:space="preserve">        Program 6:   Odpadové hospodárstvo</t>
  </si>
  <si>
    <t xml:space="preserve">        Program 4:   Služby občanom</t>
  </si>
  <si>
    <t xml:space="preserve">        Program 3:   Interné služby mesta</t>
  </si>
  <si>
    <t xml:space="preserve">        Program 2:   Propagácia a marketing</t>
  </si>
  <si>
    <t xml:space="preserve">        Program 1:   Plánovanie, manažment a kontrola</t>
  </si>
  <si>
    <t>PROGRAM 1:     Plánovanie, manažment a kontrola</t>
  </si>
  <si>
    <t>klasifik.</t>
  </si>
  <si>
    <t>Akti-</t>
  </si>
  <si>
    <t>vita</t>
  </si>
  <si>
    <t>Evidencia obyvateľstva</t>
  </si>
  <si>
    <t>Autodoprava</t>
  </si>
  <si>
    <t>01.1.1.6.</t>
  </si>
  <si>
    <t>03.1.0.</t>
  </si>
  <si>
    <t>03.2.0.</t>
  </si>
  <si>
    <t>Ochrana pred požiarmi</t>
  </si>
  <si>
    <t>Bývanie a obč.vybavenosť inde neklasif.</t>
  </si>
  <si>
    <t>6</t>
  </si>
  <si>
    <t>7</t>
  </si>
  <si>
    <t>8</t>
  </si>
  <si>
    <t>08.1.0.</t>
  </si>
  <si>
    <t>06.4.0.</t>
  </si>
  <si>
    <t>Verejné osvetlenie</t>
  </si>
  <si>
    <t>Opatrovateľská služba v byte občana</t>
  </si>
  <si>
    <t>Poradenstvo zamestnanosti</t>
  </si>
  <si>
    <t>Pochovanie občana</t>
  </si>
  <si>
    <t>Rodinná politika</t>
  </si>
  <si>
    <t>Nesvojprávni občania</t>
  </si>
  <si>
    <t>Rozvoz stravy</t>
  </si>
  <si>
    <t>10.2.0.1.</t>
  </si>
  <si>
    <t>PROGRAM 1:  PLÁNOVANIE, MANAŽMENT A KONTROLA</t>
  </si>
  <si>
    <t>Členstvo v samosprávnych org.a združeniach</t>
  </si>
  <si>
    <t>Strategické plánovanie</t>
  </si>
  <si>
    <t>Územné plánovanie a architektonicko-urba-</t>
  </si>
  <si>
    <t>nistické zámery a štúdie</t>
  </si>
  <si>
    <t>Podpora podnikateľských investícií</t>
  </si>
  <si>
    <t>Manažment investícií</t>
  </si>
  <si>
    <t>Audit  a  rating</t>
  </si>
  <si>
    <t>Daňová agenda a politika</t>
  </si>
  <si>
    <t>Rozpočtová politika</t>
  </si>
  <si>
    <t>Účtovníctvo</t>
  </si>
  <si>
    <t>Evidencia ulíc, verejných priestranstiev a budov</t>
  </si>
  <si>
    <t>PROGRAM 2:  PROPAGÁCIA  A  MARKETING</t>
  </si>
  <si>
    <t>Turistické informačné centrum</t>
  </si>
  <si>
    <t>PROGRAM 4:  SLUŽBY  OBČANOM</t>
  </si>
  <si>
    <t>Organizácia občianskych obradov</t>
  </si>
  <si>
    <t>Činnosť matriky</t>
  </si>
  <si>
    <t>Osvedčovanie listín a podpisov</t>
  </si>
  <si>
    <t>Služby podnikateľom</t>
  </si>
  <si>
    <t>Informačná tabuľa</t>
  </si>
  <si>
    <t>Evidencia chovu zvierat</t>
  </si>
  <si>
    <t>Rybárske lístky</t>
  </si>
  <si>
    <t>Verejné toalety</t>
  </si>
  <si>
    <t>Trhoviská</t>
  </si>
  <si>
    <t>Cintorínske a pohrebné služby</t>
  </si>
  <si>
    <t>Miestny rozhlas</t>
  </si>
  <si>
    <t>Časopis INFO Trenčín</t>
  </si>
  <si>
    <t>Mestská televízia</t>
  </si>
  <si>
    <t>PROGRAM 5:  BEZPEČNOSŤ, PRÁVO  A  PORIADOK</t>
  </si>
  <si>
    <t>PROGRAM 5:     Bezpečnosť, právo a poriadok</t>
  </si>
  <si>
    <t>Civilná ochrana</t>
  </si>
  <si>
    <t>PROGRAM 6:  ODPADOVÉ  HOSPODÁRSTVO</t>
  </si>
  <si>
    <t>PROGRAM 6:     Odpadové hospodárstvo</t>
  </si>
  <si>
    <t>Zvoz a odvoz odpadu</t>
  </si>
  <si>
    <t>Zneškodňovanie odpadu</t>
  </si>
  <si>
    <t>Priestupkové konanie v odpad.hospodárstve</t>
  </si>
  <si>
    <t>Nakladanie s odpadovými vodami</t>
  </si>
  <si>
    <t>Manažment dopravnej infraštruktúry</t>
  </si>
  <si>
    <t>Materské školy</t>
  </si>
  <si>
    <t>Základné školy</t>
  </si>
  <si>
    <t>Vzdelávacie aktivity voľno-časové</t>
  </si>
  <si>
    <t>Školské jedálne</t>
  </si>
  <si>
    <t>Podpora kultúrnych podujatí</t>
  </si>
  <si>
    <t>Podpora kultúrnych stredísk</t>
  </si>
  <si>
    <t>Organizácia kultúrnych aktivít</t>
  </si>
  <si>
    <t>Kultúrna spolupráca</t>
  </si>
  <si>
    <t>Bazovského galéria</t>
  </si>
  <si>
    <t>Podpora športových podujatí</t>
  </si>
  <si>
    <t>Futbalový štadión</t>
  </si>
  <si>
    <t>Hokejový štadión</t>
  </si>
  <si>
    <t>Plavárne</t>
  </si>
  <si>
    <t>Mobilná ľadová plocha</t>
  </si>
  <si>
    <t>Manažment ochrany životného prostredia</t>
  </si>
  <si>
    <t>Stavby</t>
  </si>
  <si>
    <t>Správa a údržba verejných priestranstiev</t>
  </si>
  <si>
    <t>Mestské lesy</t>
  </si>
  <si>
    <t>Mzdy, platy a ostatné osobné vyrovnania</t>
  </si>
  <si>
    <t>Poistné a príspevky do poisťovní</t>
  </si>
  <si>
    <t>09.5.0.</t>
  </si>
  <si>
    <t xml:space="preserve">Vzdelávanie </t>
  </si>
  <si>
    <t>01.3.3.</t>
  </si>
  <si>
    <t>Iné všeobecné služby - matrika</t>
  </si>
  <si>
    <t>06.2.0.</t>
  </si>
  <si>
    <t>08.4.0.</t>
  </si>
  <si>
    <t>Verejný poriadok a bezpečnosť</t>
  </si>
  <si>
    <t>Kamerový systém</t>
  </si>
  <si>
    <t>Klimatizácia</t>
  </si>
  <si>
    <t>Vzdelávanie - Mestská polícia</t>
  </si>
  <si>
    <t>02.2.0.</t>
  </si>
  <si>
    <t>Sklad materiálu CO</t>
  </si>
  <si>
    <t>Obce - ochrana pred požiarmi</t>
  </si>
  <si>
    <t>04.5.1.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</si>
  <si>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</si>
  <si>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</si>
  <si>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</si>
  <si>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</si>
  <si>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</si>
  <si>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</si>
  <si>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</si>
  <si>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</si>
  <si>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17</t>
  </si>
  <si>
    <t>09.1.2.1.</t>
  </si>
  <si>
    <t>09.5.0.1.</t>
  </si>
  <si>
    <t>09.6.0.1.</t>
  </si>
  <si>
    <t>Klientske centrum</t>
  </si>
  <si>
    <t>Obce - klientske centrum</t>
  </si>
  <si>
    <t>ŠZMT m.r.o.-školské jedálne</t>
  </si>
  <si>
    <t>09.1.1.1.</t>
  </si>
  <si>
    <t>Náboženské a iné spoločenské služby</t>
  </si>
  <si>
    <t>01.3.2.</t>
  </si>
  <si>
    <t>Rámcové plánovacie a štatistické služby</t>
  </si>
  <si>
    <t>Príprava a implementácia rozvojových projektov</t>
  </si>
  <si>
    <t>04.4.3.</t>
  </si>
  <si>
    <t xml:space="preserve"> - predaj rodinných domov - MŽT</t>
  </si>
  <si>
    <t>Prevod z rezervného fondu</t>
  </si>
  <si>
    <t xml:space="preserve">Rozpočet </t>
  </si>
  <si>
    <t>Rozpočet 2009</t>
  </si>
  <si>
    <t>Rozpočet 2010</t>
  </si>
  <si>
    <t>2011</t>
  </si>
  <si>
    <t>rekonštrukcia park úprav  3 zóny</t>
  </si>
  <si>
    <t>rekonštrukcia detsk=ho ihriska</t>
  </si>
  <si>
    <t>prístavba a nadstavba TJ</t>
  </si>
  <si>
    <t>reštaurácia sakrálnych pamiatok</t>
  </si>
  <si>
    <t>uteplenie budovy Obecného úradu</t>
  </si>
  <si>
    <t>internet pre verejmosť nákup PC</t>
  </si>
  <si>
    <t>ozvučenie sály KD</t>
  </si>
  <si>
    <t>nákup záhradnej techniky k parkovým úpravám</t>
  </si>
  <si>
    <t>VPHK</t>
  </si>
  <si>
    <t>prevádzka VPHK</t>
  </si>
  <si>
    <t>rozvoj turistického ruchu</t>
  </si>
  <si>
    <t>kronika obce Hradište</t>
  </si>
  <si>
    <t>rekonštrukcia sakrálnych pamiatok</t>
  </si>
  <si>
    <t>rozvoj obcí parkové úpravy</t>
  </si>
  <si>
    <t>nákup záhradnej techniky</t>
  </si>
  <si>
    <t>rozpočet 2009</t>
  </si>
  <si>
    <t>rozpočet 2010</t>
  </si>
  <si>
    <t>rozpočet 2011</t>
  </si>
  <si>
    <t>Programový rozpočet na rok 2009 - 2011</t>
  </si>
  <si>
    <t xml:space="preserve">   -  za psa</t>
  </si>
  <si>
    <t>014</t>
  </si>
  <si>
    <t>daň za jadro</t>
  </si>
  <si>
    <t>z úhrad za vydobyté nerasty</t>
  </si>
  <si>
    <t>zapožičasnie kuchyn.servisu</t>
  </si>
  <si>
    <t xml:space="preserve"> - prenájom hrobových miest</t>
  </si>
  <si>
    <t>za jasle, MŠ, ŠKD</t>
  </si>
  <si>
    <t>stravné</t>
  </si>
  <si>
    <t>dotácie výchova a vdelanie MŠ predškolská výchova</t>
  </si>
  <si>
    <t>REGOB</t>
  </si>
  <si>
    <t>CDPK</t>
  </si>
  <si>
    <t>strava pre deti v hmot. núdzi</t>
  </si>
  <si>
    <t>Starostlivosť o životné prostredie</t>
  </si>
  <si>
    <t>motivačný pre deti v hmot. núdzi</t>
  </si>
  <si>
    <t>vzdelávacie poukazy</t>
  </si>
  <si>
    <t>Starostlivosť o vojnové hroby</t>
  </si>
  <si>
    <t>školské potreby pre deti v hmot. núdzi</t>
  </si>
  <si>
    <t>v tis. Sk</t>
  </si>
  <si>
    <t>v eurách</t>
  </si>
  <si>
    <t xml:space="preserve">         </t>
  </si>
  <si>
    <t xml:space="preserve">        </t>
  </si>
  <si>
    <t xml:space="preserve">Finančné operácie PRÍJMY </t>
  </si>
  <si>
    <t>454</t>
  </si>
  <si>
    <t xml:space="preserve">Prevod z Rezerv. Fondu na KV </t>
  </si>
  <si>
    <t>FINANČNÉ OPERÁCIE SPOLU:</t>
  </si>
  <si>
    <t>Finančné operácie PRÍJMY :</t>
  </si>
  <si>
    <t>Výkon funkcie starostu</t>
  </si>
  <si>
    <t>01.1.1.6</t>
  </si>
  <si>
    <t>Dohody</t>
  </si>
  <si>
    <t>Reprezentačné a dary</t>
  </si>
  <si>
    <t>Bežné výdavky v tis. Sk</t>
  </si>
  <si>
    <t>v €</t>
  </si>
  <si>
    <t>Bežné výdavkyv tis. Sk</t>
  </si>
  <si>
    <t>Bežné výdavky    v €</t>
  </si>
  <si>
    <t>Kapitálové výdavky    v €</t>
  </si>
  <si>
    <t>Obce-zavedenie jednot.vizuál.štýlu obce</t>
  </si>
  <si>
    <t>Bežné výdavky     v €</t>
  </si>
  <si>
    <t>Kapitálové výdavky      v €</t>
  </si>
  <si>
    <t>Bežné výdavky       v €</t>
  </si>
  <si>
    <t xml:space="preserve">Propagácia a prezentácia obce </t>
  </si>
  <si>
    <t>1. Na informačných nosičoch obce www.</t>
  </si>
  <si>
    <t>1.</t>
  </si>
  <si>
    <t>2.</t>
  </si>
  <si>
    <t>Odhalenie tabuli Janka Raka</t>
  </si>
  <si>
    <t>Prop.obec.poduj.Akadémia Jána Raka</t>
  </si>
  <si>
    <t>Kapitálové výdavky     v €</t>
  </si>
  <si>
    <t>apitálové výdavky    v €</t>
  </si>
  <si>
    <t>PROGRAM 3:     Interné služby obce</t>
  </si>
  <si>
    <t>Bežné výdavky     v tis. Sk</t>
  </si>
  <si>
    <t>Bežné výdavky      v €</t>
  </si>
  <si>
    <t>Zasadnutia orgánov obce</t>
  </si>
  <si>
    <t xml:space="preserve">1. Odmeny pre poslancov </t>
  </si>
  <si>
    <t>09.5.0</t>
  </si>
  <si>
    <t>Vzdelávanie zamestnancov obecného úr.</t>
  </si>
  <si>
    <t>Vzdelávanie zamestnancov obce</t>
  </si>
  <si>
    <t>Obecný informačný systém</t>
  </si>
  <si>
    <t>Kapitálové výdavky     v tis. Sk</t>
  </si>
  <si>
    <t>PROGRAM 3:  INTERNÉ  SLUŽBY  OBCE</t>
  </si>
  <si>
    <t xml:space="preserve">Obce </t>
  </si>
  <si>
    <t>Internet, voľne dostupný PC</t>
  </si>
  <si>
    <t>Materiál - tonery,pásky,médiá</t>
  </si>
  <si>
    <t>3.</t>
  </si>
  <si>
    <t>Údržba výpočtovej techniky</t>
  </si>
  <si>
    <t>4.</t>
  </si>
  <si>
    <t>Hardvér</t>
  </si>
  <si>
    <t>Palivo</t>
  </si>
  <si>
    <t>Servis, údržba vozidiel, karty,prac.odevy</t>
  </si>
  <si>
    <t>Poistenie</t>
  </si>
  <si>
    <t>Bežné výdavky      v tis. Sk</t>
  </si>
  <si>
    <t>Kapitálové výdavky  v tis. Sk</t>
  </si>
  <si>
    <t>Kapitálové výdavky   v €</t>
  </si>
  <si>
    <t>Informačné tabule v obci</t>
  </si>
  <si>
    <t xml:space="preserve">Návrh rozpočtu obce Hradište pod Vrátnom  </t>
  </si>
  <si>
    <t>Návrh rozpočtu obce Hradište pod Vrátnom</t>
  </si>
  <si>
    <t>Rozpočet 2011</t>
  </si>
  <si>
    <t>Bežné výdavky       v tis. Sk</t>
  </si>
  <si>
    <t>Bežné výdavky   v €</t>
  </si>
  <si>
    <t>PROGRAM 7: POZEMNÉ  KOMUNIKÁCIE</t>
  </si>
  <si>
    <t xml:space="preserve">                                                                                      Návrh rozpočtu obce Hradište pod Vrátnom</t>
  </si>
  <si>
    <t>1. Údržba MK - čistenie</t>
  </si>
  <si>
    <t>2. Zimná údržba MK</t>
  </si>
  <si>
    <t>3. Rekonštrukcia MK "k Vávrovým" č. 108</t>
  </si>
  <si>
    <t>Kapitálové výdavky v tis. Sk</t>
  </si>
  <si>
    <t>1. Čistenie potoka</t>
  </si>
  <si>
    <t>PROGRAM 7:     Pozemné komunikácie</t>
  </si>
  <si>
    <t>PROGRAM 8:  VZDELÁVANIE</t>
  </si>
  <si>
    <t>PROGRAM 8:     Vzdelávanie</t>
  </si>
  <si>
    <t xml:space="preserve">                                                                                 Návrh rozpočtu obce Hradište pod Vrátnom</t>
  </si>
  <si>
    <t>Bežné výdavky  v €</t>
  </si>
  <si>
    <t>Kapitálové výdavky  v €</t>
  </si>
  <si>
    <t>Mzdy</t>
  </si>
  <si>
    <t>Odvody do fondov</t>
  </si>
  <si>
    <t>materiálno-technické vybavenie</t>
  </si>
  <si>
    <t>prevádzka na teplo+drobné opravy</t>
  </si>
  <si>
    <t xml:space="preserve">2 </t>
  </si>
  <si>
    <t>ŠZ Základná škola obce Hradište</t>
  </si>
  <si>
    <t>ŠZMŠ - Materská škola</t>
  </si>
  <si>
    <t>ŠZ ŠK - zariad. pre záujm.vzdel.</t>
  </si>
  <si>
    <t>Tovary a služby</t>
  </si>
  <si>
    <t>PROGRAM 9:  ŠPORT</t>
  </si>
  <si>
    <t xml:space="preserve">                      </t>
  </si>
  <si>
    <t xml:space="preserve">                                                                             Návrh rozpočtu obce Hradište pod Vrátnom</t>
  </si>
  <si>
    <t>Dotácie na šport pre TJ "DRUŽSTEVNÍK"</t>
  </si>
  <si>
    <t>Prístavba a nadstavba TJ</t>
  </si>
  <si>
    <t>1. Športové hry detí a mládeže MDD</t>
  </si>
  <si>
    <t>Budova Šatne TJ</t>
  </si>
  <si>
    <t>1. Prevádzka Šatne TJ</t>
  </si>
  <si>
    <t>Energie</t>
  </si>
  <si>
    <t>08.1.0</t>
  </si>
  <si>
    <t>2 .</t>
  </si>
  <si>
    <t xml:space="preserve">3. Prístavba a nadstavba TJ </t>
  </si>
  <si>
    <t>Kapitálové  výdavky      v €</t>
  </si>
  <si>
    <t>Dotácia DH k 100. výročiu zal.DH</t>
  </si>
  <si>
    <t>Dotácia JDS /dôchodci/</t>
  </si>
  <si>
    <t>08.2.0.9</t>
  </si>
  <si>
    <t>1. Prevádzka Kultúrneho domu</t>
  </si>
  <si>
    <t>2. Ozvučenie Sály KD</t>
  </si>
  <si>
    <t xml:space="preserve">Stavanie 1. mája </t>
  </si>
  <si>
    <t>Detský karneval</t>
  </si>
  <si>
    <t>Mikuláš</t>
  </si>
  <si>
    <t>Jubilanti + uvítanie do života nar.</t>
  </si>
  <si>
    <t>Výmena kultúr.poduj. NENKOVICE</t>
  </si>
  <si>
    <t>3. Rekonštrukcia KD/spl.odk.pohľ./</t>
  </si>
  <si>
    <t>PROGRAM 11:  PROSTREDIE  PRE  ŽIVOT</t>
  </si>
  <si>
    <t>Bežné výdavky    v tis. Sk</t>
  </si>
  <si>
    <t>Kapitálové výdavky    v tis. Sk</t>
  </si>
  <si>
    <t>Kapitálové výdavky v €</t>
  </si>
  <si>
    <t>Kapitálové výdavky  v€</t>
  </si>
  <si>
    <t>Bežné výdavky v €</t>
  </si>
  <si>
    <t>1. Prevádzka VO - oprava a údržba</t>
  </si>
  <si>
    <t>2. Elektrická energia VO</t>
  </si>
  <si>
    <t>05.6.0</t>
  </si>
  <si>
    <t xml:space="preserve">Mzdy </t>
  </si>
  <si>
    <t xml:space="preserve">Odvody do fondov </t>
  </si>
  <si>
    <t xml:space="preserve">Prevádzka kosačiek </t>
  </si>
  <si>
    <t xml:space="preserve">1. Spoločný stavebný úrad </t>
  </si>
  <si>
    <t>Rekreač.ašport.sl. Rekonštrukcia dets.ihris.</t>
  </si>
  <si>
    <t>06.3.0.</t>
  </si>
  <si>
    <t>08.2.0.7</t>
  </si>
  <si>
    <t>Pamiat.starostl.-rekon.reštau.sakrál.pam.</t>
  </si>
  <si>
    <t>PROGRAM 12:  SOCIÁLNE  SLUŽBY</t>
  </si>
  <si>
    <t>Bežné výdavky  v tis. Sk</t>
  </si>
  <si>
    <t>Bežné výdavky        v €</t>
  </si>
  <si>
    <t>Dávky sociálnej pomoci - pomoc občanom v hmotnej núdzi</t>
  </si>
  <si>
    <t>v hmotnej  núdzi</t>
  </si>
  <si>
    <t xml:space="preserve">Dávky sociálnej pomoci - pomoc občanom </t>
  </si>
  <si>
    <t>10.7.0.1</t>
  </si>
  <si>
    <t xml:space="preserve">1. Mzdy </t>
  </si>
  <si>
    <t>2. Odvody do fondov</t>
  </si>
  <si>
    <t>3. Tvorba SF</t>
  </si>
  <si>
    <t xml:space="preserve">                                                            Návrh rozpočtu obce Hradište pod Vrátnom  </t>
  </si>
  <si>
    <t>PROGRAM 13:  PODPORNÁ  ČINNOSŤ - Administratíva</t>
  </si>
  <si>
    <t>Bežné výdavky    v   €</t>
  </si>
  <si>
    <t>Kapitálové výdavky   v   tis. Sk</t>
  </si>
  <si>
    <t>Kapitálové výd. v €</t>
  </si>
  <si>
    <t>Nákup el.zariad. - chladnička</t>
  </si>
  <si>
    <t>daň z príjmu  PO</t>
  </si>
  <si>
    <t>Uteplenie ABOcÚ rekonštrukcia</t>
  </si>
  <si>
    <t>PROGRAM 9:     Šport</t>
  </si>
  <si>
    <t xml:space="preserve">        Program 7:   Pozemné komunikácie</t>
  </si>
  <si>
    <t xml:space="preserve">        Program 8:   Vzdelávanie</t>
  </si>
  <si>
    <t xml:space="preserve">        Program 9:  Šport</t>
  </si>
  <si>
    <t xml:space="preserve">        Program 11: Prostredie pre život</t>
  </si>
  <si>
    <t>PROGRAM 12:     Sociálne služby</t>
  </si>
  <si>
    <t xml:space="preserve">        Program 12: Sociálne služby</t>
  </si>
  <si>
    <t>PROGRAM 13:     Podporná činnosť</t>
  </si>
  <si>
    <t xml:space="preserve">        Program 13: Podporná činnosť - Administratíva</t>
  </si>
  <si>
    <t xml:space="preserve">        Program 3:   Interné služby obce</t>
  </si>
  <si>
    <t>PROGRAM 11:     Prostredie pre život</t>
  </si>
  <si>
    <t>2009 v €</t>
  </si>
  <si>
    <t>2010 v €</t>
  </si>
  <si>
    <t>2011 v €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</si>
</sst>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.000"/>
    <numFmt numFmtId="167" formatCode="0.000"/>
    <numFmt numFmtId="168" formatCode="0.0000"/>
    <numFmt numFmtId="169" formatCode="0.00000"/>
  </numFmts>
  <fonts count="45">
    <font>
      <sz val="10"/>
      <name val="Arial"/>
      <family val="0"/>
    </font>
    <font>
      <sz val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i/>
      <u val="single"/>
      <sz val="10"/>
      <name val="Arial CE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10"/>
      <name val="Arial"/>
      <family val="0"/>
    </font>
    <font>
      <sz val="8"/>
      <color indexed="10"/>
      <name val="Arial CE"/>
      <family val="2"/>
    </font>
    <font>
      <b/>
      <i/>
      <sz val="9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 CE"/>
      <family val="0"/>
    </font>
    <font>
      <b/>
      <i/>
      <vertAlign val="superscript"/>
      <sz val="12"/>
      <name val="Arial CE"/>
      <family val="0"/>
    </font>
    <font>
      <b/>
      <sz val="14"/>
      <color indexed="12"/>
      <name val="Tahoma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thin"/>
    </border>
    <border>
      <left style="thin"/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99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49" fontId="4" fillId="0" borderId="8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9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6" fillId="0" borderId="7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6" fillId="0" borderId="7" xfId="0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17" fillId="0" borderId="7" xfId="0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9" fontId="4" fillId="2" borderId="1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49" fontId="3" fillId="2" borderId="12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49" fontId="5" fillId="2" borderId="6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3" fillId="5" borderId="1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9" fontId="7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21" fillId="2" borderId="7" xfId="0" applyFont="1" applyFill="1" applyBorder="1" applyAlignment="1">
      <alignment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8" xfId="0" applyFont="1" applyBorder="1" applyAlignment="1">
      <alignment/>
    </xf>
    <xf numFmtId="49" fontId="5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16" fillId="2" borderId="6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19" fillId="2" borderId="22" xfId="0" applyFont="1" applyFill="1" applyBorder="1" applyAlignment="1">
      <alignment/>
    </xf>
    <xf numFmtId="0" fontId="3" fillId="5" borderId="23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8" fillId="5" borderId="24" xfId="0" applyFont="1" applyFill="1" applyBorder="1" applyAlignment="1">
      <alignment/>
    </xf>
    <xf numFmtId="0" fontId="9" fillId="0" borderId="0" xfId="0" applyFont="1" applyAlignment="1">
      <alignment/>
    </xf>
    <xf numFmtId="0" fontId="20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8" fillId="5" borderId="25" xfId="0" applyFont="1" applyFill="1" applyBorder="1" applyAlignment="1">
      <alignment/>
    </xf>
    <xf numFmtId="0" fontId="18" fillId="5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15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21" fillId="0" borderId="29" xfId="0" applyFont="1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5" xfId="0" applyFont="1" applyBorder="1" applyAlignment="1">
      <alignment horizontal="left"/>
    </xf>
    <xf numFmtId="0" fontId="21" fillId="0" borderId="5" xfId="0" applyFont="1" applyBorder="1" applyAlignment="1">
      <alignment/>
    </xf>
    <xf numFmtId="0" fontId="18" fillId="3" borderId="1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18" fillId="3" borderId="12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4" fillId="6" borderId="3" xfId="0" applyFont="1" applyFill="1" applyBorder="1" applyAlignment="1">
      <alignment horizontal="center"/>
    </xf>
    <xf numFmtId="0" fontId="8" fillId="6" borderId="12" xfId="0" applyFont="1" applyFill="1" applyBorder="1" applyAlignment="1">
      <alignment/>
    </xf>
    <xf numFmtId="0" fontId="4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/>
    </xf>
    <xf numFmtId="0" fontId="18" fillId="6" borderId="14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/>
    </xf>
    <xf numFmtId="0" fontId="4" fillId="4" borderId="30" xfId="0" applyFont="1" applyFill="1" applyBorder="1" applyAlignment="1">
      <alignment horizontal="center"/>
    </xf>
    <xf numFmtId="0" fontId="19" fillId="4" borderId="24" xfId="0" applyFont="1" applyFill="1" applyBorder="1" applyAlignment="1">
      <alignment/>
    </xf>
    <xf numFmtId="0" fontId="26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4" borderId="10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3" borderId="5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32" xfId="0" applyFont="1" applyFill="1" applyBorder="1" applyAlignment="1">
      <alignment/>
    </xf>
    <xf numFmtId="0" fontId="6" fillId="3" borderId="33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34" xfId="0" applyFont="1" applyFill="1" applyBorder="1" applyAlignment="1">
      <alignment/>
    </xf>
    <xf numFmtId="3" fontId="3" fillId="3" borderId="4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49" fontId="6" fillId="3" borderId="15" xfId="0" applyNumberFormat="1" applyFont="1" applyFill="1" applyBorder="1" applyAlignment="1">
      <alignment horizontal="left"/>
    </xf>
    <xf numFmtId="0" fontId="5" fillId="2" borderId="34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3" fontId="3" fillId="3" borderId="3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3" fillId="3" borderId="3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3" borderId="37" xfId="0" applyNumberFormat="1" applyFont="1" applyFill="1" applyBorder="1" applyAlignment="1">
      <alignment horizontal="right"/>
    </xf>
    <xf numFmtId="0" fontId="4" fillId="3" borderId="34" xfId="0" applyFont="1" applyFill="1" applyBorder="1" applyAlignment="1">
      <alignment/>
    </xf>
    <xf numFmtId="0" fontId="8" fillId="4" borderId="38" xfId="0" applyFont="1" applyFill="1" applyBorder="1" applyAlignment="1">
      <alignment horizontal="left" vertical="center"/>
    </xf>
    <xf numFmtId="0" fontId="9" fillId="4" borderId="38" xfId="0" applyFont="1" applyFill="1" applyBorder="1" applyAlignment="1">
      <alignment vertical="center"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3" borderId="41" xfId="0" applyNumberFormat="1" applyFont="1" applyFill="1" applyBorder="1" applyAlignment="1">
      <alignment horizontal="center"/>
    </xf>
    <xf numFmtId="0" fontId="6" fillId="3" borderId="40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3" fontId="18" fillId="4" borderId="43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49" fontId="6" fillId="3" borderId="5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0" fontId="15" fillId="6" borderId="5" xfId="0" applyFont="1" applyFill="1" applyBorder="1" applyAlignment="1">
      <alignment horizontal="center"/>
    </xf>
    <xf numFmtId="0" fontId="18" fillId="6" borderId="13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4" fillId="6" borderId="34" xfId="0" applyFont="1" applyFill="1" applyBorder="1" applyAlignment="1">
      <alignment/>
    </xf>
    <xf numFmtId="3" fontId="6" fillId="6" borderId="31" xfId="0" applyNumberFormat="1" applyFont="1" applyFill="1" applyBorder="1" applyAlignment="1">
      <alignment/>
    </xf>
    <xf numFmtId="0" fontId="18" fillId="6" borderId="5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3" fontId="6" fillId="6" borderId="4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8" fillId="7" borderId="44" xfId="0" applyFont="1" applyFill="1" applyBorder="1" applyAlignment="1">
      <alignment horizontal="center"/>
    </xf>
    <xf numFmtId="0" fontId="29" fillId="7" borderId="26" xfId="0" applyFont="1" applyFill="1" applyBorder="1" applyAlignment="1">
      <alignment horizontal="center"/>
    </xf>
    <xf numFmtId="0" fontId="29" fillId="7" borderId="26" xfId="0" applyFont="1" applyFill="1" applyBorder="1" applyAlignment="1">
      <alignment/>
    </xf>
    <xf numFmtId="0" fontId="28" fillId="7" borderId="45" xfId="0" applyFont="1" applyFill="1" applyBorder="1" applyAlignment="1">
      <alignment horizontal="center"/>
    </xf>
    <xf numFmtId="49" fontId="30" fillId="7" borderId="46" xfId="0" applyNumberFormat="1" applyFont="1" applyFill="1" applyBorder="1" applyAlignment="1">
      <alignment horizontal="center"/>
    </xf>
    <xf numFmtId="49" fontId="31" fillId="7" borderId="46" xfId="0" applyNumberFormat="1" applyFont="1" applyFill="1" applyBorder="1" applyAlignment="1">
      <alignment horizontal="center"/>
    </xf>
    <xf numFmtId="49" fontId="17" fillId="7" borderId="46" xfId="0" applyNumberFormat="1" applyFont="1" applyFill="1" applyBorder="1" applyAlignment="1">
      <alignment horizontal="center"/>
    </xf>
    <xf numFmtId="0" fontId="17" fillId="7" borderId="47" xfId="0" applyFont="1" applyFill="1" applyBorder="1" applyAlignment="1">
      <alignment/>
    </xf>
    <xf numFmtId="0" fontId="28" fillId="7" borderId="31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49" fontId="17" fillId="7" borderId="9" xfId="0" applyNumberFormat="1" applyFont="1" applyFill="1" applyBorder="1" applyAlignment="1">
      <alignment horizontal="center"/>
    </xf>
    <xf numFmtId="0" fontId="28" fillId="7" borderId="2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49" fontId="17" fillId="7" borderId="1" xfId="0" applyNumberFormat="1" applyFont="1" applyFill="1" applyBorder="1" applyAlignment="1">
      <alignment horizontal="center"/>
    </xf>
    <xf numFmtId="49" fontId="17" fillId="7" borderId="0" xfId="0" applyNumberFormat="1" applyFont="1" applyFill="1" applyBorder="1" applyAlignment="1">
      <alignment horizontal="center"/>
    </xf>
    <xf numFmtId="0" fontId="17" fillId="7" borderId="32" xfId="0" applyFont="1" applyFill="1" applyBorder="1" applyAlignment="1">
      <alignment/>
    </xf>
    <xf numFmtId="0" fontId="28" fillId="7" borderId="3" xfId="0" applyFont="1" applyFill="1" applyBorder="1" applyAlignment="1">
      <alignment horizontal="center"/>
    </xf>
    <xf numFmtId="0" fontId="17" fillId="7" borderId="48" xfId="0" applyFont="1" applyFill="1" applyBorder="1" applyAlignment="1">
      <alignment horizontal="center"/>
    </xf>
    <xf numFmtId="49" fontId="17" fillId="7" borderId="48" xfId="0" applyNumberFormat="1" applyFont="1" applyFill="1" applyBorder="1" applyAlignment="1">
      <alignment horizontal="center"/>
    </xf>
    <xf numFmtId="49" fontId="17" fillId="7" borderId="49" xfId="0" applyNumberFormat="1" applyFont="1" applyFill="1" applyBorder="1" applyAlignment="1">
      <alignment horizontal="center"/>
    </xf>
    <xf numFmtId="0" fontId="17" fillId="7" borderId="50" xfId="0" applyFont="1" applyFill="1" applyBorder="1" applyAlignment="1">
      <alignment/>
    </xf>
    <xf numFmtId="0" fontId="1" fillId="7" borderId="44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6" xfId="0" applyFill="1" applyBorder="1" applyAlignment="1">
      <alignment/>
    </xf>
    <xf numFmtId="0" fontId="1" fillId="7" borderId="45" xfId="0" applyFont="1" applyFill="1" applyBorder="1" applyAlignment="1">
      <alignment horizontal="center"/>
    </xf>
    <xf numFmtId="49" fontId="2" fillId="7" borderId="46" xfId="0" applyNumberFormat="1" applyFont="1" applyFill="1" applyBorder="1" applyAlignment="1">
      <alignment horizontal="center"/>
    </xf>
    <xf numFmtId="49" fontId="3" fillId="7" borderId="46" xfId="0" applyNumberFormat="1" applyFont="1" applyFill="1" applyBorder="1" applyAlignment="1">
      <alignment horizontal="center"/>
    </xf>
    <xf numFmtId="49" fontId="4" fillId="7" borderId="46" xfId="0" applyNumberFormat="1" applyFont="1" applyFill="1" applyBorder="1" applyAlignment="1">
      <alignment horizontal="center"/>
    </xf>
    <xf numFmtId="0" fontId="4" fillId="7" borderId="47" xfId="0" applyFont="1" applyFill="1" applyBorder="1" applyAlignment="1">
      <alignment/>
    </xf>
    <xf numFmtId="0" fontId="1" fillId="7" borderId="3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49" fontId="4" fillId="7" borderId="9" xfId="0" applyNumberFormat="1" applyFont="1" applyFill="1" applyBorder="1" applyAlignment="1">
      <alignment horizontal="center"/>
    </xf>
    <xf numFmtId="49" fontId="4" fillId="7" borderId="51" xfId="0" applyNumberFormat="1" applyFont="1" applyFill="1" applyBorder="1" applyAlignment="1">
      <alignment horizontal="center"/>
    </xf>
    <xf numFmtId="0" fontId="4" fillId="7" borderId="36" xfId="0" applyFont="1" applyFill="1" applyBorder="1" applyAlignment="1">
      <alignment/>
    </xf>
    <xf numFmtId="0" fontId="1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/>
    </xf>
    <xf numFmtId="0" fontId="4" fillId="7" borderId="32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4" fillId="7" borderId="48" xfId="0" applyFont="1" applyFill="1" applyBorder="1" applyAlignment="1">
      <alignment horizontal="center"/>
    </xf>
    <xf numFmtId="49" fontId="4" fillId="7" borderId="48" xfId="0" applyNumberFormat="1" applyFont="1" applyFill="1" applyBorder="1" applyAlignment="1">
      <alignment horizontal="center"/>
    </xf>
    <xf numFmtId="49" fontId="4" fillId="7" borderId="49" xfId="0" applyNumberFormat="1" applyFont="1" applyFill="1" applyBorder="1" applyAlignment="1">
      <alignment horizontal="center"/>
    </xf>
    <xf numFmtId="0" fontId="4" fillId="7" borderId="50" xfId="0" applyFont="1" applyFill="1" applyBorder="1" applyAlignment="1">
      <alignment/>
    </xf>
    <xf numFmtId="0" fontId="15" fillId="6" borderId="12" xfId="0" applyFont="1" applyFill="1" applyBorder="1" applyAlignment="1">
      <alignment horizontal="center"/>
    </xf>
    <xf numFmtId="0" fontId="18" fillId="6" borderId="7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35" xfId="0" applyFont="1" applyFill="1" applyBorder="1" applyAlignment="1">
      <alignment/>
    </xf>
    <xf numFmtId="3" fontId="6" fillId="6" borderId="3" xfId="0" applyNumberFormat="1" applyFont="1" applyFill="1" applyBorder="1" applyAlignment="1">
      <alignment/>
    </xf>
    <xf numFmtId="3" fontId="18" fillId="4" borderId="52" xfId="0" applyNumberFormat="1" applyFont="1" applyFill="1" applyBorder="1" applyAlignment="1">
      <alignment/>
    </xf>
    <xf numFmtId="0" fontId="4" fillId="7" borderId="49" xfId="0" applyFont="1" applyFill="1" applyBorder="1" applyAlignment="1">
      <alignment/>
    </xf>
    <xf numFmtId="3" fontId="6" fillId="6" borderId="36" xfId="0" applyNumberFormat="1" applyFont="1" applyFill="1" applyBorder="1" applyAlignment="1">
      <alignment/>
    </xf>
    <xf numFmtId="0" fontId="18" fillId="6" borderId="53" xfId="0" applyFont="1" applyFill="1" applyBorder="1" applyAlignment="1">
      <alignment/>
    </xf>
    <xf numFmtId="0" fontId="4" fillId="6" borderId="53" xfId="0" applyFont="1" applyFill="1" applyBorder="1" applyAlignment="1">
      <alignment/>
    </xf>
    <xf numFmtId="0" fontId="4" fillId="6" borderId="4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7" borderId="54" xfId="0" applyFont="1" applyFill="1" applyBorder="1" applyAlignment="1">
      <alignment horizontal="center"/>
    </xf>
    <xf numFmtId="0" fontId="6" fillId="3" borderId="33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15" fillId="6" borderId="14" xfId="0" applyFont="1" applyFill="1" applyBorder="1" applyAlignment="1">
      <alignment horizontal="center"/>
    </xf>
    <xf numFmtId="0" fontId="18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32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3" borderId="17" xfId="0" applyFont="1" applyFill="1" applyBorder="1" applyAlignment="1">
      <alignment/>
    </xf>
    <xf numFmtId="0" fontId="6" fillId="3" borderId="55" xfId="0" applyFont="1" applyFill="1" applyBorder="1" applyAlignment="1">
      <alignment/>
    </xf>
    <xf numFmtId="0" fontId="0" fillId="0" borderId="0" xfId="0" applyFill="1" applyBorder="1" applyAlignment="1">
      <alignment/>
    </xf>
    <xf numFmtId="49" fontId="6" fillId="3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6" fillId="3" borderId="41" xfId="0" applyNumberFormat="1" applyFont="1" applyFill="1" applyBorder="1" applyAlignment="1">
      <alignment horizontal="left"/>
    </xf>
    <xf numFmtId="0" fontId="4" fillId="3" borderId="35" xfId="0" applyFont="1" applyFill="1" applyBorder="1" applyAlignment="1">
      <alignment/>
    </xf>
    <xf numFmtId="0" fontId="6" fillId="3" borderId="55" xfId="0" applyFont="1" applyFill="1" applyBorder="1" applyAlignment="1">
      <alignment/>
    </xf>
    <xf numFmtId="3" fontId="6" fillId="6" borderId="7" xfId="0" applyNumberFormat="1" applyFont="1" applyFill="1" applyBorder="1" applyAlignment="1">
      <alignment/>
    </xf>
    <xf numFmtId="3" fontId="6" fillId="6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6" fillId="6" borderId="2" xfId="0" applyNumberFormat="1" applyFont="1" applyFill="1" applyBorder="1" applyAlignment="1">
      <alignment/>
    </xf>
    <xf numFmtId="49" fontId="5" fillId="0" borderId="40" xfId="0" applyNumberFormat="1" applyFont="1" applyFill="1" applyBorder="1" applyAlignment="1">
      <alignment horizontal="center"/>
    </xf>
    <xf numFmtId="49" fontId="4" fillId="7" borderId="15" xfId="0" applyNumberFormat="1" applyFont="1" applyFill="1" applyBorder="1" applyAlignment="1">
      <alignment horizontal="center"/>
    </xf>
    <xf numFmtId="49" fontId="4" fillId="7" borderId="14" xfId="0" applyNumberFormat="1" applyFont="1" applyFill="1" applyBorder="1" applyAlignment="1">
      <alignment horizontal="center"/>
    </xf>
    <xf numFmtId="49" fontId="4" fillId="7" borderId="57" xfId="0" applyNumberFormat="1" applyFont="1" applyFill="1" applyBorder="1" applyAlignment="1">
      <alignment horizontal="center"/>
    </xf>
    <xf numFmtId="3" fontId="6" fillId="6" borderId="32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3" fontId="6" fillId="6" borderId="13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49" fontId="5" fillId="3" borderId="13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/>
    </xf>
    <xf numFmtId="0" fontId="4" fillId="7" borderId="15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57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5" borderId="24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left" vertical="center"/>
    </xf>
    <xf numFmtId="3" fontId="18" fillId="4" borderId="38" xfId="0" applyNumberFormat="1" applyFont="1" applyFill="1" applyBorder="1" applyAlignment="1">
      <alignment/>
    </xf>
    <xf numFmtId="49" fontId="15" fillId="6" borderId="6" xfId="0" applyNumberFormat="1" applyFont="1" applyFill="1" applyBorder="1" applyAlignment="1">
      <alignment horizontal="center"/>
    </xf>
    <xf numFmtId="49" fontId="15" fillId="6" borderId="12" xfId="0" applyNumberFormat="1" applyFont="1" applyFill="1" applyBorder="1" applyAlignment="1">
      <alignment horizontal="center"/>
    </xf>
    <xf numFmtId="49" fontId="7" fillId="6" borderId="6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49" fontId="15" fillId="6" borderId="8" xfId="0" applyNumberFormat="1" applyFont="1" applyFill="1" applyBorder="1" applyAlignment="1">
      <alignment horizontal="center"/>
    </xf>
    <xf numFmtId="49" fontId="15" fillId="6" borderId="5" xfId="0" applyNumberFormat="1" applyFont="1" applyFill="1" applyBorder="1" applyAlignment="1">
      <alignment horizontal="center"/>
    </xf>
    <xf numFmtId="49" fontId="7" fillId="6" borderId="8" xfId="0" applyNumberFormat="1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7" fillId="6" borderId="8" xfId="0" applyFont="1" applyFill="1" applyBorder="1" applyAlignment="1">
      <alignment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/>
    </xf>
    <xf numFmtId="0" fontId="19" fillId="4" borderId="2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4" fillId="7" borderId="48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6" fillId="2" borderId="8" xfId="0" applyFont="1" applyFill="1" applyBorder="1" applyAlignment="1">
      <alignment/>
    </xf>
    <xf numFmtId="3" fontId="6" fillId="6" borderId="12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8" fillId="4" borderId="40" xfId="0" applyNumberFormat="1" applyFont="1" applyFill="1" applyBorder="1" applyAlignment="1">
      <alignment horizontal="right"/>
    </xf>
    <xf numFmtId="3" fontId="6" fillId="2" borderId="37" xfId="0" applyNumberFormat="1" applyFont="1" applyFill="1" applyBorder="1" applyAlignment="1">
      <alignment horizontal="right"/>
    </xf>
    <xf numFmtId="49" fontId="5" fillId="6" borderId="5" xfId="0" applyNumberFormat="1" applyFont="1" applyFill="1" applyBorder="1" applyAlignment="1">
      <alignment horizontal="center"/>
    </xf>
    <xf numFmtId="49" fontId="4" fillId="6" borderId="8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/>
    </xf>
    <xf numFmtId="49" fontId="5" fillId="4" borderId="40" xfId="0" applyNumberFormat="1" applyFont="1" applyFill="1" applyBorder="1" applyAlignment="1">
      <alignment horizontal="center"/>
    </xf>
    <xf numFmtId="49" fontId="5" fillId="4" borderId="41" xfId="0" applyNumberFormat="1" applyFont="1" applyFill="1" applyBorder="1" applyAlignment="1">
      <alignment horizontal="center"/>
    </xf>
    <xf numFmtId="49" fontId="3" fillId="4" borderId="41" xfId="0" applyNumberFormat="1" applyFont="1" applyFill="1" applyBorder="1" applyAlignment="1">
      <alignment horizontal="center"/>
    </xf>
    <xf numFmtId="0" fontId="18" fillId="4" borderId="4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40" xfId="0" applyFont="1" applyBorder="1" applyAlignment="1">
      <alignment horizontal="center"/>
    </xf>
    <xf numFmtId="3" fontId="3" fillId="7" borderId="59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4" fillId="7" borderId="2" xfId="0" applyFont="1" applyFill="1" applyBorder="1" applyAlignment="1">
      <alignment/>
    </xf>
    <xf numFmtId="49" fontId="14" fillId="7" borderId="1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49" fontId="3" fillId="7" borderId="14" xfId="0" applyNumberFormat="1" applyFont="1" applyFill="1" applyBorder="1" applyAlignment="1">
      <alignment horizontal="center"/>
    </xf>
    <xf numFmtId="0" fontId="4" fillId="7" borderId="54" xfId="0" applyFont="1" applyFill="1" applyBorder="1" applyAlignment="1">
      <alignment/>
    </xf>
    <xf numFmtId="49" fontId="14" fillId="7" borderId="48" xfId="0" applyNumberFormat="1" applyFont="1" applyFill="1" applyBorder="1" applyAlignment="1">
      <alignment horizontal="center"/>
    </xf>
    <xf numFmtId="49" fontId="14" fillId="7" borderId="57" xfId="0" applyNumberFormat="1" applyFont="1" applyFill="1" applyBorder="1" applyAlignment="1">
      <alignment horizontal="center"/>
    </xf>
    <xf numFmtId="49" fontId="3" fillId="7" borderId="5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7" borderId="13" xfId="0" applyFont="1" applyFill="1" applyBorder="1" applyAlignment="1">
      <alignment horizontal="center"/>
    </xf>
    <xf numFmtId="3" fontId="3" fillId="3" borderId="60" xfId="0" applyNumberFormat="1" applyFont="1" applyFill="1" applyBorder="1" applyAlignment="1">
      <alignment horizontal="right"/>
    </xf>
    <xf numFmtId="0" fontId="4" fillId="7" borderId="33" xfId="0" applyFont="1" applyFill="1" applyBorder="1" applyAlignment="1">
      <alignment/>
    </xf>
    <xf numFmtId="3" fontId="3" fillId="3" borderId="4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3" fontId="3" fillId="3" borderId="31" xfId="0" applyNumberFormat="1" applyFont="1" applyFill="1" applyBorder="1" applyAlignment="1">
      <alignment horizontal="right"/>
    </xf>
    <xf numFmtId="0" fontId="1" fillId="7" borderId="61" xfId="0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left" vertical="center"/>
    </xf>
    <xf numFmtId="0" fontId="9" fillId="4" borderId="49" xfId="0" applyFont="1" applyFill="1" applyBorder="1" applyAlignment="1">
      <alignment vertical="center"/>
    </xf>
    <xf numFmtId="0" fontId="4" fillId="7" borderId="34" xfId="0" applyFont="1" applyFill="1" applyBorder="1" applyAlignment="1">
      <alignment/>
    </xf>
    <xf numFmtId="0" fontId="4" fillId="4" borderId="49" xfId="0" applyFont="1" applyFill="1" applyBorder="1" applyAlignment="1">
      <alignment/>
    </xf>
    <xf numFmtId="0" fontId="4" fillId="7" borderId="35" xfId="0" applyFont="1" applyFill="1" applyBorder="1" applyAlignment="1">
      <alignment/>
    </xf>
    <xf numFmtId="49" fontId="2" fillId="7" borderId="13" xfId="0" applyNumberFormat="1" applyFont="1" applyFill="1" applyBorder="1" applyAlignment="1">
      <alignment horizontal="center"/>
    </xf>
    <xf numFmtId="49" fontId="3" fillId="7" borderId="13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4" fillId="7" borderId="34" xfId="0" applyFont="1" applyFill="1" applyBorder="1" applyAlignment="1">
      <alignment/>
    </xf>
    <xf numFmtId="49" fontId="4" fillId="7" borderId="56" xfId="0" applyNumberFormat="1" applyFont="1" applyFill="1" applyBorder="1" applyAlignment="1">
      <alignment horizontal="center"/>
    </xf>
    <xf numFmtId="0" fontId="4" fillId="4" borderId="50" xfId="0" applyFont="1" applyFill="1" applyBorder="1" applyAlignment="1">
      <alignment/>
    </xf>
    <xf numFmtId="49" fontId="2" fillId="7" borderId="7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4" fillId="7" borderId="7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/>
    </xf>
    <xf numFmtId="3" fontId="3" fillId="3" borderId="61" xfId="0" applyNumberFormat="1" applyFont="1" applyFill="1" applyBorder="1" applyAlignment="1">
      <alignment horizontal="right"/>
    </xf>
    <xf numFmtId="3" fontId="6" fillId="6" borderId="64" xfId="0" applyNumberFormat="1" applyFont="1" applyFill="1" applyBorder="1" applyAlignment="1">
      <alignment/>
    </xf>
    <xf numFmtId="3" fontId="6" fillId="6" borderId="16" xfId="0" applyNumberFormat="1" applyFont="1" applyFill="1" applyBorder="1" applyAlignment="1">
      <alignment/>
    </xf>
    <xf numFmtId="3" fontId="4" fillId="3" borderId="61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19" fillId="4" borderId="52" xfId="0" applyNumberFormat="1" applyFont="1" applyFill="1" applyBorder="1" applyAlignment="1">
      <alignment/>
    </xf>
    <xf numFmtId="3" fontId="6" fillId="6" borderId="65" xfId="0" applyNumberFormat="1" applyFont="1" applyFill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 horizontal="right"/>
    </xf>
    <xf numFmtId="3" fontId="9" fillId="5" borderId="66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/>
    </xf>
    <xf numFmtId="0" fontId="4" fillId="3" borderId="3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2" borderId="23" xfId="0" applyFont="1" applyFill="1" applyBorder="1" applyAlignment="1">
      <alignment horizontal="center"/>
    </xf>
    <xf numFmtId="0" fontId="4" fillId="8" borderId="52" xfId="0" applyFont="1" applyFill="1" applyBorder="1" applyAlignment="1">
      <alignment horizontal="center"/>
    </xf>
    <xf numFmtId="0" fontId="10" fillId="8" borderId="57" xfId="0" applyFont="1" applyFill="1" applyBorder="1" applyAlignment="1">
      <alignment/>
    </xf>
    <xf numFmtId="3" fontId="6" fillId="6" borderId="67" xfId="0" applyNumberFormat="1" applyFont="1" applyFill="1" applyBorder="1" applyAlignment="1">
      <alignment/>
    </xf>
    <xf numFmtId="3" fontId="3" fillId="3" borderId="33" xfId="0" applyNumberFormat="1" applyFont="1" applyFill="1" applyBorder="1" applyAlignment="1">
      <alignment horizontal="right"/>
    </xf>
    <xf numFmtId="3" fontId="6" fillId="6" borderId="33" xfId="0" applyNumberFormat="1" applyFont="1" applyFill="1" applyBorder="1" applyAlignment="1">
      <alignment/>
    </xf>
    <xf numFmtId="3" fontId="6" fillId="6" borderId="65" xfId="0" applyNumberFormat="1" applyFont="1" applyFill="1" applyBorder="1" applyAlignment="1">
      <alignment/>
    </xf>
    <xf numFmtId="3" fontId="6" fillId="6" borderId="34" xfId="0" applyNumberFormat="1" applyFont="1" applyFill="1" applyBorder="1" applyAlignment="1">
      <alignment/>
    </xf>
    <xf numFmtId="3" fontId="3" fillId="3" borderId="34" xfId="0" applyNumberFormat="1" applyFont="1" applyFill="1" applyBorder="1" applyAlignment="1">
      <alignment horizontal="right"/>
    </xf>
    <xf numFmtId="0" fontId="6" fillId="6" borderId="34" xfId="0" applyFont="1" applyFill="1" applyBorder="1" applyAlignment="1">
      <alignment/>
    </xf>
    <xf numFmtId="3" fontId="3" fillId="3" borderId="36" xfId="0" applyNumberFormat="1" applyFont="1" applyFill="1" applyBorder="1" applyAlignment="1">
      <alignment horizontal="right"/>
    </xf>
    <xf numFmtId="3" fontId="18" fillId="4" borderId="68" xfId="0" applyNumberFormat="1" applyFont="1" applyFill="1" applyBorder="1" applyAlignment="1">
      <alignment/>
    </xf>
    <xf numFmtId="3" fontId="3" fillId="3" borderId="69" xfId="0" applyNumberFormat="1" applyFont="1" applyFill="1" applyBorder="1" applyAlignment="1">
      <alignment horizontal="right"/>
    </xf>
    <xf numFmtId="3" fontId="4" fillId="6" borderId="70" xfId="0" applyNumberFormat="1" applyFont="1" applyFill="1" applyBorder="1" applyAlignment="1">
      <alignment/>
    </xf>
    <xf numFmtId="3" fontId="19" fillId="4" borderId="11" xfId="0" applyNumberFormat="1" applyFont="1" applyFill="1" applyBorder="1" applyAlignment="1">
      <alignment/>
    </xf>
    <xf numFmtId="3" fontId="6" fillId="6" borderId="35" xfId="0" applyNumberFormat="1" applyFont="1" applyFill="1" applyBorder="1" applyAlignment="1">
      <alignment/>
    </xf>
    <xf numFmtId="3" fontId="3" fillId="3" borderId="34" xfId="0" applyNumberFormat="1" applyFont="1" applyFill="1" applyBorder="1" applyAlignment="1">
      <alignment horizontal="right"/>
    </xf>
    <xf numFmtId="0" fontId="4" fillId="6" borderId="70" xfId="0" applyFont="1" applyFill="1" applyBorder="1" applyAlignment="1">
      <alignment/>
    </xf>
    <xf numFmtId="3" fontId="3" fillId="3" borderId="33" xfId="0" applyNumberFormat="1" applyFont="1" applyFill="1" applyBorder="1" applyAlignment="1">
      <alignment horizontal="right"/>
    </xf>
    <xf numFmtId="3" fontId="3" fillId="3" borderId="69" xfId="0" applyNumberFormat="1" applyFont="1" applyFill="1" applyBorder="1" applyAlignment="1">
      <alignment horizontal="right"/>
    </xf>
    <xf numFmtId="3" fontId="4" fillId="3" borderId="34" xfId="0" applyNumberFormat="1" applyFont="1" applyFill="1" applyBorder="1" applyAlignment="1">
      <alignment horizontal="right"/>
    </xf>
    <xf numFmtId="3" fontId="6" fillId="6" borderId="42" xfId="0" applyNumberFormat="1" applyFont="1" applyFill="1" applyBorder="1" applyAlignment="1">
      <alignment/>
    </xf>
    <xf numFmtId="3" fontId="6" fillId="6" borderId="70" xfId="0" applyNumberFormat="1" applyFont="1" applyFill="1" applyBorder="1" applyAlignment="1">
      <alignment/>
    </xf>
    <xf numFmtId="3" fontId="6" fillId="6" borderId="69" xfId="0" applyNumberFormat="1" applyFont="1" applyFill="1" applyBorder="1" applyAlignment="1">
      <alignment/>
    </xf>
    <xf numFmtId="3" fontId="4" fillId="3" borderId="36" xfId="0" applyNumberFormat="1" applyFont="1" applyFill="1" applyBorder="1" applyAlignment="1">
      <alignment horizontal="right"/>
    </xf>
    <xf numFmtId="3" fontId="6" fillId="6" borderId="11" xfId="0" applyNumberFormat="1" applyFont="1" applyFill="1" applyBorder="1" applyAlignment="1">
      <alignment/>
    </xf>
    <xf numFmtId="3" fontId="18" fillId="4" borderId="39" xfId="0" applyNumberFormat="1" applyFont="1" applyFill="1" applyBorder="1" applyAlignment="1">
      <alignment/>
    </xf>
    <xf numFmtId="3" fontId="4" fillId="2" borderId="34" xfId="0" applyNumberFormat="1" applyFont="1" applyFill="1" applyBorder="1" applyAlignment="1">
      <alignment/>
    </xf>
    <xf numFmtId="3" fontId="4" fillId="2" borderId="4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3" borderId="65" xfId="0" applyNumberFormat="1" applyFont="1" applyFill="1" applyBorder="1" applyAlignment="1">
      <alignment horizontal="right"/>
    </xf>
    <xf numFmtId="49" fontId="6" fillId="7" borderId="71" xfId="0" applyNumberFormat="1" applyFont="1" applyFill="1" applyBorder="1" applyAlignment="1">
      <alignment horizontal="center" vertical="center" wrapText="1"/>
    </xf>
    <xf numFmtId="49" fontId="6" fillId="7" borderId="32" xfId="0" applyNumberFormat="1" applyFont="1" applyFill="1" applyBorder="1" applyAlignment="1">
      <alignment horizontal="center" vertical="center" wrapText="1"/>
    </xf>
    <xf numFmtId="3" fontId="18" fillId="4" borderId="67" xfId="0" applyNumberFormat="1" applyFont="1" applyFill="1" applyBorder="1" applyAlignment="1">
      <alignment/>
    </xf>
    <xf numFmtId="3" fontId="19" fillId="4" borderId="68" xfId="0" applyNumberFormat="1" applyFont="1" applyFill="1" applyBorder="1" applyAlignment="1">
      <alignment/>
    </xf>
    <xf numFmtId="3" fontId="4" fillId="3" borderId="33" xfId="0" applyNumberFormat="1" applyFont="1" applyFill="1" applyBorder="1" applyAlignment="1">
      <alignment horizontal="right"/>
    </xf>
    <xf numFmtId="3" fontId="3" fillId="7" borderId="72" xfId="0" applyNumberFormat="1" applyFont="1" applyFill="1" applyBorder="1" applyAlignment="1">
      <alignment horizontal="center"/>
    </xf>
    <xf numFmtId="0" fontId="3" fillId="7" borderId="73" xfId="0" applyFont="1" applyFill="1" applyBorder="1" applyAlignment="1">
      <alignment horizontal="center"/>
    </xf>
    <xf numFmtId="49" fontId="3" fillId="7" borderId="73" xfId="0" applyNumberFormat="1" applyFont="1" applyFill="1" applyBorder="1" applyAlignment="1">
      <alignment horizontal="center"/>
    </xf>
    <xf numFmtId="49" fontId="3" fillId="7" borderId="63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/>
    </xf>
    <xf numFmtId="3" fontId="4" fillId="6" borderId="32" xfId="0" applyNumberFormat="1" applyFont="1" applyFill="1" applyBorder="1" applyAlignment="1">
      <alignment/>
    </xf>
    <xf numFmtId="3" fontId="4" fillId="2" borderId="31" xfId="0" applyNumberFormat="1" applyFont="1" applyFill="1" applyBorder="1" applyAlignment="1">
      <alignment/>
    </xf>
    <xf numFmtId="3" fontId="4" fillId="2" borderId="69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33" xfId="0" applyNumberFormat="1" applyFont="1" applyFill="1" applyBorder="1" applyAlignment="1">
      <alignment/>
    </xf>
    <xf numFmtId="3" fontId="4" fillId="6" borderId="2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6" borderId="0" xfId="0" applyNumberFormat="1" applyFont="1" applyFill="1" applyBorder="1" applyAlignment="1">
      <alignment/>
    </xf>
    <xf numFmtId="3" fontId="6" fillId="6" borderId="62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 horizontal="right"/>
    </xf>
    <xf numFmtId="3" fontId="4" fillId="2" borderId="61" xfId="0" applyNumberFormat="1" applyFont="1" applyFill="1" applyBorder="1" applyAlignment="1">
      <alignment/>
    </xf>
    <xf numFmtId="0" fontId="4" fillId="6" borderId="64" xfId="0" applyFont="1" applyFill="1" applyBorder="1" applyAlignment="1">
      <alignment/>
    </xf>
    <xf numFmtId="3" fontId="4" fillId="2" borderId="74" xfId="0" applyNumberFormat="1" applyFont="1" applyFill="1" applyBorder="1" applyAlignment="1">
      <alignment/>
    </xf>
    <xf numFmtId="0" fontId="4" fillId="6" borderId="31" xfId="0" applyFont="1" applyFill="1" applyBorder="1" applyAlignment="1">
      <alignment/>
    </xf>
    <xf numFmtId="3" fontId="3" fillId="3" borderId="60" xfId="0" applyNumberFormat="1" applyFont="1" applyFill="1" applyBorder="1" applyAlignment="1">
      <alignment horizontal="right"/>
    </xf>
    <xf numFmtId="3" fontId="4" fillId="2" borderId="60" xfId="0" applyNumberFormat="1" applyFont="1" applyFill="1" applyBorder="1" applyAlignment="1">
      <alignment/>
    </xf>
    <xf numFmtId="3" fontId="3" fillId="3" borderId="74" xfId="0" applyNumberFormat="1" applyFont="1" applyFill="1" applyBorder="1" applyAlignment="1">
      <alignment horizontal="right"/>
    </xf>
    <xf numFmtId="3" fontId="3" fillId="3" borderId="55" xfId="0" applyNumberFormat="1" applyFont="1" applyFill="1" applyBorder="1" applyAlignment="1">
      <alignment horizontal="right"/>
    </xf>
    <xf numFmtId="3" fontId="3" fillId="3" borderId="42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3" fontId="6" fillId="6" borderId="75" xfId="0" applyNumberFormat="1" applyFont="1" applyFill="1" applyBorder="1" applyAlignment="1">
      <alignment/>
    </xf>
    <xf numFmtId="3" fontId="6" fillId="6" borderId="43" xfId="0" applyNumberFormat="1" applyFont="1" applyFill="1" applyBorder="1" applyAlignment="1">
      <alignment/>
    </xf>
    <xf numFmtId="3" fontId="19" fillId="4" borderId="43" xfId="0" applyNumberFormat="1" applyFont="1" applyFill="1" applyBorder="1" applyAlignment="1">
      <alignment/>
    </xf>
    <xf numFmtId="0" fontId="6" fillId="6" borderId="42" xfId="0" applyFont="1" applyFill="1" applyBorder="1" applyAlignment="1">
      <alignment/>
    </xf>
    <xf numFmtId="3" fontId="19" fillId="4" borderId="76" xfId="0" applyNumberFormat="1" applyFont="1" applyFill="1" applyBorder="1" applyAlignment="1">
      <alignment/>
    </xf>
    <xf numFmtId="3" fontId="6" fillId="6" borderId="61" xfId="0" applyNumberFormat="1" applyFont="1" applyFill="1" applyBorder="1" applyAlignment="1">
      <alignment/>
    </xf>
    <xf numFmtId="3" fontId="4" fillId="3" borderId="61" xfId="0" applyNumberFormat="1" applyFont="1" applyFill="1" applyBorder="1" applyAlignment="1">
      <alignment/>
    </xf>
    <xf numFmtId="3" fontId="4" fillId="3" borderId="33" xfId="0" applyNumberFormat="1" applyFont="1" applyFill="1" applyBorder="1" applyAlignment="1">
      <alignment/>
    </xf>
    <xf numFmtId="3" fontId="19" fillId="4" borderId="39" xfId="0" applyNumberFormat="1" applyFont="1" applyFill="1" applyBorder="1" applyAlignment="1">
      <alignment/>
    </xf>
    <xf numFmtId="3" fontId="4" fillId="3" borderId="34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6" fillId="6" borderId="60" xfId="0" applyNumberFormat="1" applyFont="1" applyFill="1" applyBorder="1" applyAlignment="1">
      <alignment/>
    </xf>
    <xf numFmtId="3" fontId="18" fillId="4" borderId="76" xfId="0" applyNumberFormat="1" applyFont="1" applyFill="1" applyBorder="1" applyAlignment="1">
      <alignment/>
    </xf>
    <xf numFmtId="3" fontId="8" fillId="4" borderId="76" xfId="0" applyNumberFormat="1" applyFont="1" applyFill="1" applyBorder="1" applyAlignment="1">
      <alignment/>
    </xf>
    <xf numFmtId="3" fontId="3" fillId="2" borderId="60" xfId="0" applyNumberFormat="1" applyFont="1" applyFill="1" applyBorder="1" applyAlignment="1">
      <alignment/>
    </xf>
    <xf numFmtId="3" fontId="8" fillId="4" borderId="39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8" fillId="4" borderId="68" xfId="0" applyNumberFormat="1" applyFont="1" applyFill="1" applyBorder="1" applyAlignment="1">
      <alignment/>
    </xf>
    <xf numFmtId="3" fontId="8" fillId="4" borderId="52" xfId="0" applyNumberFormat="1" applyFont="1" applyFill="1" applyBorder="1" applyAlignment="1">
      <alignment/>
    </xf>
    <xf numFmtId="3" fontId="3" fillId="2" borderId="69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3" fillId="2" borderId="61" xfId="0" applyNumberFormat="1" applyFont="1" applyFill="1" applyBorder="1" applyAlignment="1">
      <alignment/>
    </xf>
    <xf numFmtId="3" fontId="3" fillId="2" borderId="34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 horizontal="right"/>
    </xf>
    <xf numFmtId="3" fontId="3" fillId="2" borderId="56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 horizontal="right"/>
    </xf>
    <xf numFmtId="3" fontId="18" fillId="4" borderId="75" xfId="0" applyNumberFormat="1" applyFont="1" applyFill="1" applyBorder="1" applyAlignment="1">
      <alignment/>
    </xf>
    <xf numFmtId="3" fontId="18" fillId="4" borderId="11" xfId="0" applyNumberFormat="1" applyFont="1" applyFill="1" applyBorder="1" applyAlignment="1">
      <alignment/>
    </xf>
    <xf numFmtId="3" fontId="4" fillId="3" borderId="61" xfId="0" applyNumberFormat="1" applyFont="1" applyFill="1" applyBorder="1" applyAlignment="1">
      <alignment/>
    </xf>
    <xf numFmtId="3" fontId="4" fillId="3" borderId="60" xfId="0" applyNumberFormat="1" applyFont="1" applyFill="1" applyBorder="1" applyAlignment="1">
      <alignment/>
    </xf>
    <xf numFmtId="3" fontId="4" fillId="3" borderId="34" xfId="0" applyNumberFormat="1" applyFont="1" applyFill="1" applyBorder="1" applyAlignment="1">
      <alignment/>
    </xf>
    <xf numFmtId="3" fontId="4" fillId="3" borderId="36" xfId="0" applyNumberFormat="1" applyFont="1" applyFill="1" applyBorder="1" applyAlignment="1">
      <alignment/>
    </xf>
    <xf numFmtId="3" fontId="4" fillId="3" borderId="33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69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49" fontId="6" fillId="7" borderId="72" xfId="0" applyNumberFormat="1" applyFont="1" applyFill="1" applyBorder="1" applyAlignment="1">
      <alignment horizontal="center" vertical="center" wrapText="1"/>
    </xf>
    <xf numFmtId="49" fontId="6" fillId="7" borderId="73" xfId="0" applyNumberFormat="1" applyFont="1" applyFill="1" applyBorder="1" applyAlignment="1">
      <alignment horizontal="center" vertical="center" wrapText="1"/>
    </xf>
    <xf numFmtId="49" fontId="6" fillId="7" borderId="63" xfId="0" applyNumberFormat="1" applyFont="1" applyFill="1" applyBorder="1" applyAlignment="1">
      <alignment horizontal="center" vertical="center" wrapText="1"/>
    </xf>
    <xf numFmtId="3" fontId="8" fillId="6" borderId="37" xfId="0" applyNumberFormat="1" applyFont="1" applyFill="1" applyBorder="1" applyAlignment="1">
      <alignment horizontal="right"/>
    </xf>
    <xf numFmtId="3" fontId="8" fillId="6" borderId="56" xfId="0" applyNumberFormat="1" applyFont="1" applyFill="1" applyBorder="1" applyAlignment="1">
      <alignment horizontal="right"/>
    </xf>
    <xf numFmtId="165" fontId="20" fillId="0" borderId="56" xfId="0" applyNumberFormat="1" applyFont="1" applyBorder="1" applyAlignment="1">
      <alignment horizontal="right"/>
    </xf>
    <xf numFmtId="3" fontId="20" fillId="0" borderId="56" xfId="0" applyNumberFormat="1" applyFont="1" applyBorder="1" applyAlignment="1">
      <alignment horizontal="right"/>
    </xf>
    <xf numFmtId="3" fontId="20" fillId="0" borderId="56" xfId="0" applyNumberFormat="1" applyFont="1" applyFill="1" applyBorder="1" applyAlignment="1">
      <alignment horizontal="right"/>
    </xf>
    <xf numFmtId="3" fontId="8" fillId="6" borderId="73" xfId="0" applyNumberFormat="1" applyFont="1" applyFill="1" applyBorder="1" applyAlignment="1">
      <alignment horizontal="right"/>
    </xf>
    <xf numFmtId="3" fontId="8" fillId="3" borderId="37" xfId="0" applyNumberFormat="1" applyFont="1" applyFill="1" applyBorder="1" applyAlignment="1">
      <alignment horizontal="right"/>
    </xf>
    <xf numFmtId="3" fontId="8" fillId="0" borderId="77" xfId="0" applyNumberFormat="1" applyFont="1" applyBorder="1" applyAlignment="1">
      <alignment horizontal="right"/>
    </xf>
    <xf numFmtId="3" fontId="20" fillId="0" borderId="77" xfId="0" applyNumberFormat="1" applyFont="1" applyBorder="1" applyAlignment="1">
      <alignment horizontal="right"/>
    </xf>
    <xf numFmtId="3" fontId="20" fillId="0" borderId="77" xfId="0" applyNumberFormat="1" applyFont="1" applyFill="1" applyBorder="1" applyAlignment="1">
      <alignment horizontal="right"/>
    </xf>
    <xf numFmtId="3" fontId="8" fillId="3" borderId="77" xfId="0" applyNumberFormat="1" applyFont="1" applyFill="1" applyBorder="1" applyAlignment="1">
      <alignment horizontal="right"/>
    </xf>
    <xf numFmtId="3" fontId="8" fillId="0" borderId="56" xfId="0" applyNumberFormat="1" applyFont="1" applyBorder="1" applyAlignment="1">
      <alignment horizontal="right"/>
    </xf>
    <xf numFmtId="3" fontId="8" fillId="0" borderId="78" xfId="0" applyNumberFormat="1" applyFont="1" applyBorder="1" applyAlignment="1">
      <alignment horizontal="right"/>
    </xf>
    <xf numFmtId="3" fontId="8" fillId="8" borderId="63" xfId="0" applyNumberFormat="1" applyFont="1" applyFill="1" applyBorder="1" applyAlignment="1">
      <alignment horizontal="right"/>
    </xf>
    <xf numFmtId="3" fontId="8" fillId="4" borderId="37" xfId="0" applyNumberFormat="1" applyFont="1" applyFill="1" applyBorder="1" applyAlignment="1">
      <alignment horizontal="right"/>
    </xf>
    <xf numFmtId="3" fontId="20" fillId="0" borderId="37" xfId="0" applyNumberFormat="1" applyFont="1" applyFill="1" applyBorder="1" applyAlignment="1">
      <alignment horizontal="right"/>
    </xf>
    <xf numFmtId="3" fontId="20" fillId="0" borderId="56" xfId="0" applyNumberFormat="1" applyFont="1" applyBorder="1" applyAlignment="1">
      <alignment horizontal="right"/>
    </xf>
    <xf numFmtId="3" fontId="8" fillId="4" borderId="79" xfId="0" applyNumberFormat="1" applyFont="1" applyFill="1" applyBorder="1" applyAlignment="1">
      <alignment horizontal="right"/>
    </xf>
    <xf numFmtId="49" fontId="6" fillId="7" borderId="50" xfId="0" applyNumberFormat="1" applyFont="1" applyFill="1" applyBorder="1" applyAlignment="1">
      <alignment horizontal="center" vertical="center" wrapText="1"/>
    </xf>
    <xf numFmtId="3" fontId="8" fillId="6" borderId="35" xfId="0" applyNumberFormat="1" applyFont="1" applyFill="1" applyBorder="1" applyAlignment="1">
      <alignment horizontal="right"/>
    </xf>
    <xf numFmtId="3" fontId="8" fillId="6" borderId="34" xfId="0" applyNumberFormat="1" applyFont="1" applyFill="1" applyBorder="1" applyAlignment="1">
      <alignment horizontal="right"/>
    </xf>
    <xf numFmtId="165" fontId="20" fillId="0" borderId="34" xfId="0" applyNumberFormat="1" applyFont="1" applyBorder="1" applyAlignment="1">
      <alignment horizontal="right"/>
    </xf>
    <xf numFmtId="3" fontId="20" fillId="0" borderId="34" xfId="0" applyNumberFormat="1" applyFont="1" applyBorder="1" applyAlignment="1">
      <alignment horizontal="right"/>
    </xf>
    <xf numFmtId="3" fontId="20" fillId="0" borderId="34" xfId="0" applyNumberFormat="1" applyFont="1" applyFill="1" applyBorder="1" applyAlignment="1">
      <alignment horizontal="right"/>
    </xf>
    <xf numFmtId="3" fontId="8" fillId="6" borderId="32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0" fillId="0" borderId="36" xfId="0" applyNumberFormat="1" applyFont="1" applyFill="1" applyBorder="1" applyAlignment="1">
      <alignment horizontal="right"/>
    </xf>
    <xf numFmtId="3" fontId="8" fillId="3" borderId="36" xfId="0" applyNumberFormat="1" applyFont="1" applyFill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8" fillId="0" borderId="80" xfId="0" applyNumberFormat="1" applyFont="1" applyBorder="1" applyAlignment="1">
      <alignment horizontal="right"/>
    </xf>
    <xf numFmtId="3" fontId="8" fillId="8" borderId="50" xfId="0" applyNumberFormat="1" applyFont="1" applyFill="1" applyBorder="1" applyAlignment="1">
      <alignment horizontal="right"/>
    </xf>
    <xf numFmtId="3" fontId="8" fillId="4" borderId="35" xfId="0" applyNumberFormat="1" applyFont="1" applyFill="1" applyBorder="1" applyAlignment="1">
      <alignment horizontal="right"/>
    </xf>
    <xf numFmtId="3" fontId="20" fillId="0" borderId="35" xfId="0" applyNumberFormat="1" applyFont="1" applyFill="1" applyBorder="1" applyAlignment="1">
      <alignment horizontal="right"/>
    </xf>
    <xf numFmtId="3" fontId="20" fillId="0" borderId="34" xfId="0" applyNumberFormat="1" applyFont="1" applyBorder="1" applyAlignment="1">
      <alignment horizontal="right"/>
    </xf>
    <xf numFmtId="3" fontId="8" fillId="4" borderId="66" xfId="0" applyNumberFormat="1" applyFont="1" applyFill="1" applyBorder="1" applyAlignment="1">
      <alignment horizontal="right"/>
    </xf>
    <xf numFmtId="49" fontId="6" fillId="7" borderId="59" xfId="0" applyNumberFormat="1" applyFont="1" applyFill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wrapText="1"/>
    </xf>
    <xf numFmtId="49" fontId="6" fillId="7" borderId="57" xfId="0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right"/>
    </xf>
    <xf numFmtId="3" fontId="8" fillId="6" borderId="5" xfId="0" applyNumberFormat="1" applyFont="1" applyFill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20" fillId="0" borderId="5" xfId="0" applyNumberFormat="1" applyFont="1" applyFill="1" applyBorder="1" applyAlignment="1">
      <alignment horizontal="right"/>
    </xf>
    <xf numFmtId="3" fontId="8" fillId="6" borderId="14" xfId="0" applyNumberFormat="1" applyFont="1" applyFill="1" applyBorder="1" applyAlignment="1">
      <alignment horizontal="right"/>
    </xf>
    <xf numFmtId="3" fontId="8" fillId="3" borderId="12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20" fillId="0" borderId="15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8" borderId="57" xfId="0" applyNumberFormat="1" applyFont="1" applyFill="1" applyBorder="1" applyAlignment="1">
      <alignment horizontal="right"/>
    </xf>
    <xf numFmtId="3" fontId="8" fillId="4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8" fillId="4" borderId="24" xfId="0" applyNumberFormat="1" applyFont="1" applyFill="1" applyBorder="1" applyAlignment="1">
      <alignment horizontal="right"/>
    </xf>
    <xf numFmtId="3" fontId="6" fillId="6" borderId="37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56" xfId="0" applyNumberFormat="1" applyFont="1" applyFill="1" applyBorder="1" applyAlignment="1">
      <alignment horizontal="right"/>
    </xf>
    <xf numFmtId="3" fontId="3" fillId="7" borderId="71" xfId="0" applyNumberFormat="1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49" fontId="3" fillId="7" borderId="32" xfId="0" applyNumberFormat="1" applyFont="1" applyFill="1" applyBorder="1" applyAlignment="1">
      <alignment horizontal="center"/>
    </xf>
    <xf numFmtId="49" fontId="3" fillId="7" borderId="50" xfId="0" applyNumberFormat="1" applyFont="1" applyFill="1" applyBorder="1" applyAlignment="1">
      <alignment horizontal="center"/>
    </xf>
    <xf numFmtId="3" fontId="6" fillId="6" borderId="35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3" fontId="6" fillId="2" borderId="37" xfId="0" applyNumberFormat="1" applyFont="1" applyFill="1" applyBorder="1" applyAlignment="1">
      <alignment horizontal="right"/>
    </xf>
    <xf numFmtId="3" fontId="6" fillId="0" borderId="56" xfId="0" applyNumberFormat="1" applyFont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6" fillId="2" borderId="73" xfId="0" applyNumberFormat="1" applyFont="1" applyFill="1" applyBorder="1" applyAlignment="1">
      <alignment horizontal="right"/>
    </xf>
    <xf numFmtId="3" fontId="8" fillId="4" borderId="81" xfId="0" applyNumberFormat="1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6" fillId="2" borderId="32" xfId="0" applyNumberFormat="1" applyFont="1" applyFill="1" applyBorder="1" applyAlignment="1">
      <alignment horizontal="right"/>
    </xf>
    <xf numFmtId="3" fontId="8" fillId="4" borderId="42" xfId="0" applyNumberFormat="1" applyFont="1" applyFill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51" xfId="0" applyNumberFormat="1" applyFont="1" applyBorder="1" applyAlignment="1">
      <alignment horizontal="right"/>
    </xf>
    <xf numFmtId="3" fontId="9" fillId="5" borderId="82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4" fillId="3" borderId="69" xfId="0" applyNumberFormat="1" applyFont="1" applyFill="1" applyBorder="1" applyAlignment="1">
      <alignment horizontal="right"/>
    </xf>
    <xf numFmtId="3" fontId="4" fillId="3" borderId="31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3" fillId="3" borderId="55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9" fontId="5" fillId="3" borderId="18" xfId="0" applyNumberFormat="1" applyFont="1" applyFill="1" applyBorder="1" applyAlignment="1">
      <alignment horizontal="center"/>
    </xf>
    <xf numFmtId="0" fontId="6" fillId="3" borderId="83" xfId="0" applyFont="1" applyFill="1" applyBorder="1" applyAlignment="1">
      <alignment/>
    </xf>
    <xf numFmtId="3" fontId="3" fillId="3" borderId="42" xfId="0" applyNumberFormat="1" applyFont="1" applyFill="1" applyBorder="1" applyAlignment="1">
      <alignment horizontal="right"/>
    </xf>
    <xf numFmtId="3" fontId="3" fillId="3" borderId="74" xfId="0" applyNumberFormat="1" applyFont="1" applyFill="1" applyBorder="1" applyAlignment="1">
      <alignment horizontal="right"/>
    </xf>
    <xf numFmtId="3" fontId="4" fillId="3" borderId="60" xfId="0" applyNumberFormat="1" applyFont="1" applyFill="1" applyBorder="1" applyAlignment="1">
      <alignment horizontal="right"/>
    </xf>
    <xf numFmtId="0" fontId="4" fillId="3" borderId="42" xfId="0" applyFont="1" applyFill="1" applyBorder="1" applyAlignment="1">
      <alignment/>
    </xf>
    <xf numFmtId="49" fontId="5" fillId="3" borderId="53" xfId="0" applyNumberFormat="1" applyFont="1" applyFill="1" applyBorder="1" applyAlignment="1">
      <alignment horizontal="center"/>
    </xf>
    <xf numFmtId="49" fontId="6" fillId="3" borderId="40" xfId="0" applyNumberFormat="1" applyFont="1" applyFill="1" applyBorder="1" applyAlignment="1">
      <alignment horizontal="left"/>
    </xf>
    <xf numFmtId="0" fontId="6" fillId="3" borderId="42" xfId="0" applyFont="1" applyFill="1" applyBorder="1" applyAlignment="1">
      <alignment/>
    </xf>
    <xf numFmtId="49" fontId="6" fillId="3" borderId="17" xfId="0" applyNumberFormat="1" applyFont="1" applyFill="1" applyBorder="1" applyAlignment="1">
      <alignment horizontal="left"/>
    </xf>
    <xf numFmtId="0" fontId="6" fillId="3" borderId="83" xfId="0" applyFont="1" applyFill="1" applyBorder="1" applyAlignment="1">
      <alignment/>
    </xf>
    <xf numFmtId="3" fontId="3" fillId="3" borderId="84" xfId="0" applyNumberFormat="1" applyFont="1" applyFill="1" applyBorder="1" applyAlignment="1">
      <alignment horizontal="right"/>
    </xf>
    <xf numFmtId="3" fontId="3" fillId="3" borderId="85" xfId="0" applyNumberFormat="1" applyFont="1" applyFill="1" applyBorder="1" applyAlignment="1">
      <alignment horizontal="right"/>
    </xf>
    <xf numFmtId="3" fontId="3" fillId="3" borderId="23" xfId="0" applyNumberFormat="1" applyFont="1" applyFill="1" applyBorder="1" applyAlignment="1">
      <alignment horizontal="right"/>
    </xf>
    <xf numFmtId="3" fontId="3" fillId="3" borderId="8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8" fillId="6" borderId="51" xfId="0" applyFont="1" applyFill="1" applyBorder="1" applyAlignment="1">
      <alignment/>
    </xf>
    <xf numFmtId="0" fontId="4" fillId="6" borderId="51" xfId="0" applyFont="1" applyFill="1" applyBorder="1" applyAlignment="1">
      <alignment/>
    </xf>
    <xf numFmtId="0" fontId="4" fillId="6" borderId="36" xfId="0" applyFont="1" applyFill="1" applyBorder="1" applyAlignment="1">
      <alignment/>
    </xf>
    <xf numFmtId="0" fontId="4" fillId="6" borderId="60" xfId="0" applyFont="1" applyFill="1" applyBorder="1" applyAlignment="1">
      <alignment/>
    </xf>
    <xf numFmtId="0" fontId="4" fillId="6" borderId="69" xfId="0" applyFont="1" applyFill="1" applyBorder="1" applyAlignment="1">
      <alignment/>
    </xf>
    <xf numFmtId="0" fontId="6" fillId="3" borderId="36" xfId="0" applyFont="1" applyFill="1" applyBorder="1" applyAlignment="1">
      <alignment/>
    </xf>
    <xf numFmtId="3" fontId="8" fillId="4" borderId="86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18" fillId="6" borderId="17" xfId="0" applyFont="1" applyFill="1" applyBorder="1" applyAlignment="1">
      <alignment/>
    </xf>
    <xf numFmtId="3" fontId="8" fillId="6" borderId="87" xfId="0" applyNumberFormat="1" applyFont="1" applyFill="1" applyBorder="1" applyAlignment="1">
      <alignment horizontal="right"/>
    </xf>
    <xf numFmtId="3" fontId="8" fillId="6" borderId="17" xfId="0" applyNumberFormat="1" applyFont="1" applyFill="1" applyBorder="1" applyAlignment="1">
      <alignment horizontal="right"/>
    </xf>
    <xf numFmtId="3" fontId="8" fillId="6" borderId="83" xfId="0" applyNumberFormat="1" applyFont="1" applyFill="1" applyBorder="1" applyAlignment="1">
      <alignment horizontal="right"/>
    </xf>
    <xf numFmtId="49" fontId="5" fillId="3" borderId="7" xfId="0" applyNumberFormat="1" applyFont="1" applyFill="1" applyBorder="1" applyAlignment="1">
      <alignment horizontal="center"/>
    </xf>
    <xf numFmtId="49" fontId="6" fillId="3" borderId="13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3" fontId="6" fillId="6" borderId="19" xfId="0" applyNumberFormat="1" applyFont="1" applyFill="1" applyBorder="1" applyAlignment="1">
      <alignment horizontal="right"/>
    </xf>
    <xf numFmtId="3" fontId="7" fillId="2" borderId="37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7" fillId="2" borderId="35" xfId="0" applyNumberFormat="1" applyFont="1" applyFill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7" fillId="2" borderId="56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3" fontId="7" fillId="2" borderId="37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7" fillId="2" borderId="35" xfId="0" applyNumberFormat="1" applyFont="1" applyFill="1" applyBorder="1" applyAlignment="1">
      <alignment horizontal="right"/>
    </xf>
    <xf numFmtId="3" fontId="8" fillId="4" borderId="87" xfId="0" applyNumberFormat="1" applyFont="1" applyFill="1" applyBorder="1" applyAlignment="1">
      <alignment horizontal="right"/>
    </xf>
    <xf numFmtId="3" fontId="8" fillId="4" borderId="83" xfId="0" applyNumberFormat="1" applyFont="1" applyFill="1" applyBorder="1" applyAlignment="1">
      <alignment horizontal="right"/>
    </xf>
    <xf numFmtId="3" fontId="8" fillId="5" borderId="24" xfId="0" applyNumberFormat="1" applyFont="1" applyFill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49" fontId="11" fillId="7" borderId="46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51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3" fontId="3" fillId="3" borderId="51" xfId="0" applyNumberFormat="1" applyFont="1" applyFill="1" applyBorder="1" applyAlignment="1">
      <alignment horizontal="right"/>
    </xf>
    <xf numFmtId="3" fontId="3" fillId="3" borderId="53" xfId="0" applyNumberFormat="1" applyFont="1" applyFill="1" applyBorder="1" applyAlignment="1">
      <alignment horizontal="right"/>
    </xf>
    <xf numFmtId="3" fontId="3" fillId="3" borderId="51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3" fontId="19" fillId="4" borderId="10" xfId="0" applyNumberFormat="1" applyFont="1" applyFill="1" applyBorder="1" applyAlignment="1">
      <alignment/>
    </xf>
    <xf numFmtId="0" fontId="6" fillId="6" borderId="13" xfId="0" applyFont="1" applyFill="1" applyBorder="1" applyAlignment="1">
      <alignment/>
    </xf>
    <xf numFmtId="3" fontId="6" fillId="6" borderId="53" xfId="0" applyNumberFormat="1" applyFont="1" applyFill="1" applyBorder="1" applyAlignment="1">
      <alignment/>
    </xf>
    <xf numFmtId="3" fontId="6" fillId="6" borderId="51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 horizontal="right"/>
    </xf>
    <xf numFmtId="3" fontId="3" fillId="3" borderId="32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3" fillId="3" borderId="25" xfId="0" applyNumberFormat="1" applyFont="1" applyFill="1" applyBorder="1" applyAlignment="1">
      <alignment horizontal="right"/>
    </xf>
    <xf numFmtId="3" fontId="3" fillId="3" borderId="88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3" fillId="3" borderId="89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49" fontId="3" fillId="7" borderId="45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42" fillId="7" borderId="44" xfId="0" applyNumberFormat="1" applyFont="1" applyFill="1" applyBorder="1" applyAlignment="1">
      <alignment horizontal="center"/>
    </xf>
    <xf numFmtId="49" fontId="42" fillId="7" borderId="26" xfId="0" applyNumberFormat="1" applyFont="1" applyFill="1" applyBorder="1" applyAlignment="1">
      <alignment horizontal="center"/>
    </xf>
    <xf numFmtId="49" fontId="42" fillId="7" borderId="88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8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3" fontId="6" fillId="2" borderId="61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34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5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3" fontId="6" fillId="2" borderId="64" xfId="0" applyNumberFormat="1" applyFont="1" applyFill="1" applyBorder="1" applyAlignment="1">
      <alignment/>
    </xf>
    <xf numFmtId="3" fontId="6" fillId="2" borderId="70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6" borderId="84" xfId="0" applyNumberFormat="1" applyFont="1" applyFill="1" applyBorder="1" applyAlignment="1">
      <alignment/>
    </xf>
    <xf numFmtId="3" fontId="6" fillId="6" borderId="85" xfId="0" applyNumberFormat="1" applyFont="1" applyFill="1" applyBorder="1" applyAlignment="1">
      <alignment/>
    </xf>
    <xf numFmtId="3" fontId="6" fillId="6" borderId="23" xfId="0" applyNumberFormat="1" applyFont="1" applyFill="1" applyBorder="1" applyAlignment="1">
      <alignment/>
    </xf>
    <xf numFmtId="3" fontId="6" fillId="6" borderId="83" xfId="0" applyNumberFormat="1" applyFont="1" applyFill="1" applyBorder="1" applyAlignment="1">
      <alignment/>
    </xf>
    <xf numFmtId="3" fontId="6" fillId="2" borderId="44" xfId="0" applyNumberFormat="1" applyFont="1" applyFill="1" applyBorder="1" applyAlignment="1">
      <alignment/>
    </xf>
    <xf numFmtId="3" fontId="6" fillId="2" borderId="90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3" fontId="6" fillId="2" borderId="88" xfId="0" applyNumberFormat="1" applyFont="1" applyFill="1" applyBorder="1" applyAlignment="1">
      <alignment/>
    </xf>
    <xf numFmtId="49" fontId="39" fillId="3" borderId="15" xfId="0" applyNumberFormat="1" applyFont="1" applyFill="1" applyBorder="1" applyAlignment="1">
      <alignment horizontal="left"/>
    </xf>
    <xf numFmtId="0" fontId="15" fillId="6" borderId="17" xfId="0" applyFont="1" applyFill="1" applyBorder="1" applyAlignment="1">
      <alignment horizontal="center"/>
    </xf>
    <xf numFmtId="0" fontId="18" fillId="6" borderId="29" xfId="0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4" fillId="6" borderId="83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4" fillId="2" borderId="91" xfId="0" applyFont="1" applyFill="1" applyBorder="1" applyAlignment="1">
      <alignment horizontal="center"/>
    </xf>
    <xf numFmtId="0" fontId="18" fillId="2" borderId="26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88" xfId="0" applyFont="1" applyFill="1" applyBorder="1" applyAlignment="1">
      <alignment/>
    </xf>
    <xf numFmtId="49" fontId="6" fillId="2" borderId="15" xfId="0" applyNumberFormat="1" applyFont="1" applyFill="1" applyBorder="1" applyAlignment="1">
      <alignment horizontal="left"/>
    </xf>
    <xf numFmtId="3" fontId="3" fillId="2" borderId="60" xfId="0" applyNumberFormat="1" applyFont="1" applyFill="1" applyBorder="1" applyAlignment="1">
      <alignment horizontal="right"/>
    </xf>
    <xf numFmtId="3" fontId="3" fillId="2" borderId="69" xfId="0" applyNumberFormat="1" applyFont="1" applyFill="1" applyBorder="1" applyAlignment="1">
      <alignment horizontal="right"/>
    </xf>
    <xf numFmtId="3" fontId="3" fillId="2" borderId="31" xfId="0" applyNumberFormat="1" applyFont="1" applyFill="1" applyBorder="1" applyAlignment="1">
      <alignment horizontal="right"/>
    </xf>
    <xf numFmtId="3" fontId="3" fillId="2" borderId="36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left"/>
    </xf>
    <xf numFmtId="0" fontId="6" fillId="2" borderId="34" xfId="0" applyFont="1" applyFill="1" applyBorder="1" applyAlignment="1">
      <alignment/>
    </xf>
    <xf numFmtId="3" fontId="3" fillId="2" borderId="61" xfId="0" applyNumberFormat="1" applyFont="1" applyFill="1" applyBorder="1" applyAlignment="1">
      <alignment horizontal="right"/>
    </xf>
    <xf numFmtId="3" fontId="3" fillId="2" borderId="3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34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49" fontId="6" fillId="3" borderId="12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3" fontId="3" fillId="3" borderId="53" xfId="0" applyNumberFormat="1" applyFont="1" applyFill="1" applyBorder="1" applyAlignment="1">
      <alignment horizontal="right"/>
    </xf>
    <xf numFmtId="0" fontId="15" fillId="6" borderId="6" xfId="0" applyFont="1" applyFill="1" applyBorder="1" applyAlignment="1">
      <alignment horizontal="center"/>
    </xf>
    <xf numFmtId="3" fontId="6" fillId="2" borderId="60" xfId="0" applyNumberFormat="1" applyFont="1" applyFill="1" applyBorder="1" applyAlignment="1">
      <alignment/>
    </xf>
    <xf numFmtId="3" fontId="6" fillId="2" borderId="69" xfId="0" applyNumberFormat="1" applyFont="1" applyFill="1" applyBorder="1" applyAlignment="1">
      <alignment/>
    </xf>
    <xf numFmtId="3" fontId="6" fillId="2" borderId="31" xfId="0" applyNumberFormat="1" applyFont="1" applyFill="1" applyBorder="1" applyAlignment="1">
      <alignment/>
    </xf>
    <xf numFmtId="3" fontId="6" fillId="2" borderId="36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3" fillId="3" borderId="9" xfId="0" applyNumberFormat="1" applyFont="1" applyFill="1" applyBorder="1" applyAlignment="1">
      <alignment horizontal="right"/>
    </xf>
    <xf numFmtId="49" fontId="5" fillId="3" borderId="12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right"/>
    </xf>
    <xf numFmtId="3" fontId="6" fillId="2" borderId="51" xfId="0" applyNumberFormat="1" applyFont="1" applyFill="1" applyBorder="1" applyAlignment="1">
      <alignment/>
    </xf>
    <xf numFmtId="0" fontId="18" fillId="2" borderId="5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0" fontId="1" fillId="0" borderId="44" xfId="0" applyFont="1" applyBorder="1" applyAlignment="1">
      <alignment horizontal="center"/>
    </xf>
    <xf numFmtId="49" fontId="5" fillId="3" borderId="91" xfId="0" applyNumberFormat="1" applyFont="1" applyFill="1" applyBorder="1" applyAlignment="1">
      <alignment horizontal="center"/>
    </xf>
    <xf numFmtId="49" fontId="6" fillId="3" borderId="92" xfId="0" applyNumberFormat="1" applyFont="1" applyFill="1" applyBorder="1" applyAlignment="1">
      <alignment horizontal="left"/>
    </xf>
    <xf numFmtId="0" fontId="6" fillId="3" borderId="88" xfId="0" applyFont="1" applyFill="1" applyBorder="1" applyAlignment="1">
      <alignment/>
    </xf>
    <xf numFmtId="3" fontId="3" fillId="3" borderId="44" xfId="0" applyNumberFormat="1" applyFont="1" applyFill="1" applyBorder="1" applyAlignment="1">
      <alignment horizontal="right"/>
    </xf>
    <xf numFmtId="3" fontId="3" fillId="3" borderId="90" xfId="0" applyNumberFormat="1" applyFont="1" applyFill="1" applyBorder="1" applyAlignment="1">
      <alignment horizontal="right"/>
    </xf>
    <xf numFmtId="0" fontId="4" fillId="0" borderId="89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2" borderId="42" xfId="0" applyNumberFormat="1" applyFont="1" applyFill="1" applyBorder="1" applyAlignment="1">
      <alignment horizontal="right"/>
    </xf>
    <xf numFmtId="3" fontId="3" fillId="2" borderId="88" xfId="0" applyNumberFormat="1" applyFont="1" applyFill="1" applyBorder="1" applyAlignment="1">
      <alignment horizontal="right"/>
    </xf>
    <xf numFmtId="3" fontId="3" fillId="2" borderId="6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/>
    </xf>
    <xf numFmtId="3" fontId="3" fillId="2" borderId="9" xfId="0" applyNumberFormat="1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/>
    </xf>
    <xf numFmtId="0" fontId="15" fillId="2" borderId="92" xfId="0" applyFont="1" applyFill="1" applyBorder="1" applyAlignment="1">
      <alignment horizontal="center"/>
    </xf>
    <xf numFmtId="49" fontId="5" fillId="2" borderId="91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/>
    </xf>
    <xf numFmtId="0" fontId="15" fillId="6" borderId="1" xfId="0" applyFont="1" applyFill="1" applyBorder="1" applyAlignment="1">
      <alignment horizontal="center"/>
    </xf>
    <xf numFmtId="16" fontId="6" fillId="2" borderId="33" xfId="0" applyNumberFormat="1" applyFont="1" applyFill="1" applyBorder="1" applyAlignment="1">
      <alignment/>
    </xf>
    <xf numFmtId="3" fontId="3" fillId="2" borderId="7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32" xfId="0" applyNumberFormat="1" applyFont="1" applyFill="1" applyBorder="1" applyAlignment="1">
      <alignment horizontal="right"/>
    </xf>
    <xf numFmtId="3" fontId="3" fillId="2" borderId="44" xfId="0" applyNumberFormat="1" applyFont="1" applyFill="1" applyBorder="1" applyAlignment="1">
      <alignment horizontal="right"/>
    </xf>
    <xf numFmtId="3" fontId="3" fillId="2" borderId="90" xfId="0" applyNumberFormat="1" applyFont="1" applyFill="1" applyBorder="1" applyAlignment="1">
      <alignment horizontal="right"/>
    </xf>
    <xf numFmtId="3" fontId="3" fillId="2" borderId="25" xfId="0" applyNumberFormat="1" applyFont="1" applyFill="1" applyBorder="1" applyAlignment="1">
      <alignment horizontal="right"/>
    </xf>
    <xf numFmtId="3" fontId="5" fillId="4" borderId="39" xfId="0" applyNumberFormat="1" applyFont="1" applyFill="1" applyBorder="1" applyAlignment="1">
      <alignment/>
    </xf>
    <xf numFmtId="3" fontId="16" fillId="4" borderId="39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right"/>
    </xf>
    <xf numFmtId="3" fontId="5" fillId="4" borderId="76" xfId="0" applyNumberFormat="1" applyFont="1" applyFill="1" applyBorder="1" applyAlignment="1">
      <alignment/>
    </xf>
    <xf numFmtId="3" fontId="43" fillId="4" borderId="76" xfId="0" applyNumberFormat="1" applyFont="1" applyFill="1" applyBorder="1" applyAlignment="1">
      <alignment/>
    </xf>
    <xf numFmtId="3" fontId="44" fillId="6" borderId="60" xfId="0" applyNumberFormat="1" applyFont="1" applyFill="1" applyBorder="1" applyAlignment="1">
      <alignment/>
    </xf>
    <xf numFmtId="3" fontId="44" fillId="3" borderId="60" xfId="0" applyNumberFormat="1" applyFont="1" applyFill="1" applyBorder="1" applyAlignment="1">
      <alignment horizontal="right"/>
    </xf>
    <xf numFmtId="0" fontId="6" fillId="2" borderId="35" xfId="0" applyFont="1" applyFill="1" applyBorder="1" applyAlignment="1">
      <alignment/>
    </xf>
    <xf numFmtId="3" fontId="44" fillId="3" borderId="34" xfId="0" applyNumberFormat="1" applyFont="1" applyFill="1" applyBorder="1" applyAlignment="1">
      <alignment horizontal="right"/>
    </xf>
    <xf numFmtId="3" fontId="44" fillId="6" borderId="33" xfId="0" applyNumberFormat="1" applyFont="1" applyFill="1" applyBorder="1" applyAlignment="1">
      <alignment/>
    </xf>
    <xf numFmtId="3" fontId="5" fillId="4" borderId="68" xfId="0" applyNumberFormat="1" applyFont="1" applyFill="1" applyBorder="1" applyAlignment="1">
      <alignment/>
    </xf>
    <xf numFmtId="3" fontId="43" fillId="4" borderId="39" xfId="0" applyNumberFormat="1" applyFont="1" applyFill="1" applyBorder="1" applyAlignment="1">
      <alignment/>
    </xf>
    <xf numFmtId="3" fontId="5" fillId="4" borderId="5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 horizontal="right"/>
    </xf>
    <xf numFmtId="3" fontId="3" fillId="3" borderId="65" xfId="0" applyNumberFormat="1" applyFont="1" applyFill="1" applyBorder="1" applyAlignment="1">
      <alignment horizontal="right"/>
    </xf>
    <xf numFmtId="3" fontId="3" fillId="3" borderId="35" xfId="0" applyNumberFormat="1" applyFont="1" applyFill="1" applyBorder="1" applyAlignment="1">
      <alignment horizontal="right"/>
    </xf>
    <xf numFmtId="0" fontId="1" fillId="0" borderId="89" xfId="0" applyFont="1" applyBorder="1" applyAlignment="1">
      <alignment horizontal="center"/>
    </xf>
    <xf numFmtId="49" fontId="6" fillId="2" borderId="8" xfId="0" applyNumberFormat="1" applyFont="1" applyFill="1" applyBorder="1" applyAlignment="1">
      <alignment horizontal="left"/>
    </xf>
    <xf numFmtId="0" fontId="0" fillId="7" borderId="46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49" xfId="0" applyFill="1" applyBorder="1" applyAlignment="1">
      <alignment vertical="center"/>
    </xf>
    <xf numFmtId="0" fontId="8" fillId="6" borderId="37" xfId="0" applyFont="1" applyFill="1" applyBorder="1" applyAlignment="1">
      <alignment/>
    </xf>
    <xf numFmtId="0" fontId="8" fillId="6" borderId="56" xfId="0" applyFont="1" applyFill="1" applyBorder="1" applyAlignment="1">
      <alignment/>
    </xf>
    <xf numFmtId="0" fontId="20" fillId="0" borderId="56" xfId="0" applyFont="1" applyBorder="1" applyAlignment="1">
      <alignment/>
    </xf>
    <xf numFmtId="0" fontId="21" fillId="0" borderId="56" xfId="0" applyFont="1" applyBorder="1" applyAlignment="1">
      <alignment horizontal="left"/>
    </xf>
    <xf numFmtId="0" fontId="21" fillId="0" borderId="56" xfId="0" applyFont="1" applyBorder="1" applyAlignment="1">
      <alignment/>
    </xf>
    <xf numFmtId="0" fontId="18" fillId="6" borderId="73" xfId="0" applyFont="1" applyFill="1" applyBorder="1" applyAlignment="1">
      <alignment/>
    </xf>
    <xf numFmtId="0" fontId="18" fillId="6" borderId="87" xfId="0" applyFont="1" applyFill="1" applyBorder="1" applyAlignment="1">
      <alignment/>
    </xf>
    <xf numFmtId="0" fontId="8" fillId="3" borderId="37" xfId="0" applyFont="1" applyFill="1" applyBorder="1" applyAlignment="1">
      <alignment/>
    </xf>
    <xf numFmtId="0" fontId="20" fillId="0" borderId="77" xfId="0" applyFont="1" applyBorder="1" applyAlignment="1">
      <alignment/>
    </xf>
    <xf numFmtId="0" fontId="21" fillId="0" borderId="77" xfId="0" applyFont="1" applyBorder="1" applyAlignment="1">
      <alignment horizontal="left"/>
    </xf>
    <xf numFmtId="0" fontId="21" fillId="0" borderId="77" xfId="0" applyFont="1" applyBorder="1" applyAlignment="1">
      <alignment/>
    </xf>
    <xf numFmtId="0" fontId="18" fillId="3" borderId="73" xfId="0" applyFont="1" applyFill="1" applyBorder="1" applyAlignment="1">
      <alignment/>
    </xf>
    <xf numFmtId="0" fontId="18" fillId="3" borderId="37" xfId="0" applyFont="1" applyFill="1" applyBorder="1" applyAlignment="1">
      <alignment/>
    </xf>
    <xf numFmtId="0" fontId="8" fillId="0" borderId="56" xfId="0" applyFont="1" applyBorder="1" applyAlignment="1">
      <alignment/>
    </xf>
    <xf numFmtId="0" fontId="8" fillId="0" borderId="73" xfId="0" applyFont="1" applyBorder="1" applyAlignment="1">
      <alignment/>
    </xf>
    <xf numFmtId="0" fontId="10" fillId="0" borderId="78" xfId="0" applyFont="1" applyBorder="1" applyAlignment="1">
      <alignment/>
    </xf>
    <xf numFmtId="0" fontId="10" fillId="8" borderId="63" xfId="0" applyFont="1" applyFill="1" applyBorder="1" applyAlignment="1">
      <alignment/>
    </xf>
    <xf numFmtId="0" fontId="8" fillId="4" borderId="37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19" fillId="4" borderId="79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13" fillId="7" borderId="46" xfId="0" applyFont="1" applyFill="1" applyBorder="1" applyAlignment="1">
      <alignment vertical="center"/>
    </xf>
    <xf numFmtId="0" fontId="13" fillId="7" borderId="93" xfId="0" applyFont="1" applyFill="1" applyBorder="1" applyAlignment="1">
      <alignment vertical="center"/>
    </xf>
    <xf numFmtId="0" fontId="13" fillId="7" borderId="62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13" fillId="7" borderId="6" xfId="0" applyFont="1" applyFill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12" fillId="7" borderId="94" xfId="0" applyNumberFormat="1" applyFont="1" applyFill="1" applyBorder="1" applyAlignment="1">
      <alignment horizontal="left" vertical="center"/>
    </xf>
    <xf numFmtId="49" fontId="13" fillId="7" borderId="46" xfId="0" applyNumberFormat="1" applyFont="1" applyFill="1" applyBorder="1" applyAlignment="1">
      <alignment vertical="center"/>
    </xf>
    <xf numFmtId="49" fontId="13" fillId="7" borderId="93" xfId="0" applyNumberFormat="1" applyFont="1" applyFill="1" applyBorder="1" applyAlignment="1">
      <alignment vertical="center"/>
    </xf>
    <xf numFmtId="49" fontId="13" fillId="7" borderId="62" xfId="0" applyNumberFormat="1" applyFont="1" applyFill="1" applyBorder="1" applyAlignment="1">
      <alignment vertical="center"/>
    </xf>
    <xf numFmtId="49" fontId="13" fillId="7" borderId="7" xfId="0" applyNumberFormat="1" applyFont="1" applyFill="1" applyBorder="1" applyAlignment="1">
      <alignment vertical="center"/>
    </xf>
    <xf numFmtId="49" fontId="13" fillId="7" borderId="6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3" fillId="7" borderId="45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3" fillId="7" borderId="71" xfId="0" applyNumberFormat="1" applyFont="1" applyFill="1" applyBorder="1" applyAlignment="1">
      <alignment horizontal="center" vertical="center" wrapText="1"/>
    </xf>
    <xf numFmtId="49" fontId="3" fillId="7" borderId="32" xfId="0" applyNumberFormat="1" applyFont="1" applyFill="1" applyBorder="1" applyAlignment="1">
      <alignment horizontal="center" vertical="center" wrapText="1"/>
    </xf>
    <xf numFmtId="49" fontId="42" fillId="7" borderId="44" xfId="0" applyNumberFormat="1" applyFont="1" applyFill="1" applyBorder="1" applyAlignment="1">
      <alignment horizontal="center"/>
    </xf>
    <xf numFmtId="49" fontId="42" fillId="7" borderId="88" xfId="0" applyNumberFormat="1" applyFont="1" applyFill="1" applyBorder="1" applyAlignment="1">
      <alignment horizontal="center"/>
    </xf>
    <xf numFmtId="49" fontId="11" fillId="7" borderId="95" xfId="0" applyNumberFormat="1" applyFont="1" applyFill="1" applyBorder="1" applyAlignment="1">
      <alignment horizontal="center"/>
    </xf>
    <xf numFmtId="49" fontId="11" fillId="7" borderId="28" xfId="0" applyNumberFormat="1" applyFont="1" applyFill="1" applyBorder="1" applyAlignment="1">
      <alignment horizontal="center"/>
    </xf>
    <xf numFmtId="49" fontId="3" fillId="7" borderId="96" xfId="0" applyNumberFormat="1" applyFont="1" applyFill="1" applyBorder="1" applyAlignment="1">
      <alignment horizontal="center" vertical="center" wrapText="1"/>
    </xf>
    <xf numFmtId="49" fontId="3" fillId="7" borderId="70" xfId="0" applyNumberFormat="1" applyFont="1" applyFill="1" applyBorder="1" applyAlignment="1">
      <alignment horizontal="center" vertical="center" wrapText="1"/>
    </xf>
    <xf numFmtId="49" fontId="3" fillId="7" borderId="94" xfId="0" applyNumberFormat="1" applyFont="1" applyFill="1" applyBorder="1" applyAlignment="1">
      <alignment horizontal="center" vertical="center" wrapText="1"/>
    </xf>
    <xf numFmtId="49" fontId="3" fillId="7" borderId="64" xfId="0" applyNumberFormat="1" applyFont="1" applyFill="1" applyBorder="1" applyAlignment="1">
      <alignment horizontal="center" vertical="center" wrapText="1"/>
    </xf>
    <xf numFmtId="49" fontId="42" fillId="7" borderId="26" xfId="0" applyNumberFormat="1" applyFont="1" applyFill="1" applyBorder="1" applyAlignment="1">
      <alignment horizontal="center"/>
    </xf>
    <xf numFmtId="49" fontId="3" fillId="7" borderId="5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88" xfId="0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6" fillId="0" borderId="0" xfId="0" applyFont="1" applyAlignment="1">
      <alignment/>
    </xf>
    <xf numFmtId="49" fontId="11" fillId="7" borderId="44" xfId="0" applyNumberFormat="1" applyFont="1" applyFill="1" applyBorder="1" applyAlignment="1">
      <alignment horizontal="center"/>
    </xf>
    <xf numFmtId="49" fontId="11" fillId="7" borderId="26" xfId="0" applyNumberFormat="1" applyFont="1" applyFill="1" applyBorder="1" applyAlignment="1">
      <alignment horizontal="center"/>
    </xf>
    <xf numFmtId="0" fontId="11" fillId="7" borderId="44" xfId="0" applyFont="1" applyFill="1" applyBorder="1" applyAlignment="1">
      <alignment horizontal="center"/>
    </xf>
    <xf numFmtId="0" fontId="11" fillId="7" borderId="26" xfId="0" applyFont="1" applyFill="1" applyBorder="1" applyAlignment="1">
      <alignment horizontal="center"/>
    </xf>
    <xf numFmtId="0" fontId="4" fillId="7" borderId="5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1" fillId="7" borderId="44" xfId="0" applyNumberFormat="1" applyFont="1" applyFill="1" applyBorder="1" applyAlignment="1">
      <alignment horizontal="center"/>
    </xf>
    <xf numFmtId="0" fontId="11" fillId="7" borderId="26" xfId="0" applyNumberFormat="1" applyFont="1" applyFill="1" applyBorder="1" applyAlignment="1">
      <alignment horizontal="center"/>
    </xf>
    <xf numFmtId="0" fontId="10" fillId="7" borderId="9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7" fillId="7" borderId="56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0" fillId="7" borderId="3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0" fillId="7" borderId="95" xfId="0" applyFont="1" applyFill="1" applyBorder="1" applyAlignment="1">
      <alignment horizontal="center"/>
    </xf>
    <xf numFmtId="49" fontId="9" fillId="7" borderId="94" xfId="0" applyNumberFormat="1" applyFont="1" applyFill="1" applyBorder="1" applyAlignment="1">
      <alignment horizontal="left" vertical="center"/>
    </xf>
    <xf numFmtId="0" fontId="0" fillId="7" borderId="93" xfId="0" applyFill="1" applyBorder="1" applyAlignment="1">
      <alignment vertical="center"/>
    </xf>
    <xf numFmtId="0" fontId="0" fillId="7" borderId="64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98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15" fillId="6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ovy_rozpocet_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  <sheetName val="KP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SUM"/>
      <sheetName val="BPV"/>
      <sheetName val="KPV"/>
      <sheetName val="P1V"/>
      <sheetName val="P2V"/>
      <sheetName val="P3V"/>
      <sheetName val="P4V"/>
      <sheetName val="P6V"/>
      <sheetName val="P5V"/>
      <sheetName val="P7V"/>
      <sheetName val="P8V"/>
      <sheetName val="P9V"/>
      <sheetName val="P10V"/>
      <sheetName val="P11V"/>
      <sheetName val="P12V"/>
      <sheetName val="P13V"/>
      <sheetName val="P14V"/>
      <sheetName val="P15V"/>
      <sheetName val="P16V"/>
      <sheetName val="SUMV"/>
    </sheetNames>
    <sheetDataSet>
      <sheetData sheetId="0">
        <row r="13">
          <cell r="H13">
            <v>0</v>
          </cell>
        </row>
        <row r="47">
          <cell r="H47">
            <v>0</v>
          </cell>
        </row>
        <row r="91">
          <cell r="H91">
            <v>0</v>
          </cell>
        </row>
        <row r="103">
          <cell r="H103">
            <v>0</v>
          </cell>
        </row>
        <row r="105">
          <cell r="H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0"/>
  <sheetViews>
    <sheetView zoomScale="90" zoomScaleNormal="90" workbookViewId="0" topLeftCell="B64">
      <selection activeCell="J73" sqref="J73"/>
    </sheetView>
  </sheetViews>
  <sheetFormatPr defaultColWidth="9.140625" defaultRowHeight="12.75"/>
  <cols>
    <col min="1" max="1" width="3.8515625" style="0" customWidth="1"/>
    <col min="2" max="2" width="3.57421875" style="73" customWidth="1"/>
    <col min="3" max="3" width="5.140625" style="74" customWidth="1"/>
    <col min="4" max="4" width="4.140625" style="74" customWidth="1"/>
    <col min="5" max="5" width="4.57421875" style="74" customWidth="1"/>
    <col min="6" max="6" width="3.57421875" style="73" customWidth="1"/>
    <col min="7" max="7" width="44.8515625" style="73" customWidth="1"/>
  </cols>
  <sheetData>
    <row r="1" spans="2:11" ht="18">
      <c r="B1" s="847" t="s">
        <v>391</v>
      </c>
      <c r="C1" s="847"/>
      <c r="D1" s="847"/>
      <c r="E1" s="847"/>
      <c r="F1" s="847"/>
      <c r="G1" s="847"/>
      <c r="H1" s="847"/>
      <c r="I1" s="847"/>
      <c r="J1" s="847"/>
      <c r="K1" s="847"/>
    </row>
    <row r="2" spans="2:7" ht="15.75" thickBot="1">
      <c r="B2" s="79"/>
      <c r="C2" s="79"/>
      <c r="D2" s="79"/>
      <c r="E2" s="79"/>
      <c r="F2" s="79"/>
      <c r="G2" s="79"/>
    </row>
    <row r="3" spans="2:11" ht="8.25" customHeight="1">
      <c r="B3" s="848" t="s">
        <v>105</v>
      </c>
      <c r="C3" s="849"/>
      <c r="D3" s="849"/>
      <c r="E3" s="849"/>
      <c r="F3" s="849"/>
      <c r="G3" s="850"/>
      <c r="H3" s="459"/>
      <c r="I3" s="367"/>
      <c r="J3" s="367"/>
      <c r="K3" s="589"/>
    </row>
    <row r="4" spans="2:11" ht="12.75" customHeight="1">
      <c r="B4" s="851"/>
      <c r="C4" s="852"/>
      <c r="D4" s="852"/>
      <c r="E4" s="852"/>
      <c r="F4" s="852"/>
      <c r="G4" s="853"/>
      <c r="H4" s="460" t="s">
        <v>106</v>
      </c>
      <c r="I4" s="368" t="s">
        <v>106</v>
      </c>
      <c r="J4" s="368" t="s">
        <v>106</v>
      </c>
      <c r="K4" s="590" t="s">
        <v>106</v>
      </c>
    </row>
    <row r="5" spans="2:11" ht="12.75">
      <c r="B5" s="369"/>
      <c r="C5" s="370" t="s">
        <v>107</v>
      </c>
      <c r="D5" s="370" t="s">
        <v>108</v>
      </c>
      <c r="E5" s="370" t="s">
        <v>109</v>
      </c>
      <c r="F5" s="371"/>
      <c r="G5" s="372"/>
      <c r="H5" s="461" t="s">
        <v>174</v>
      </c>
      <c r="I5" s="373" t="s">
        <v>174</v>
      </c>
      <c r="J5" s="373" t="s">
        <v>175</v>
      </c>
      <c r="K5" s="591" t="s">
        <v>372</v>
      </c>
    </row>
    <row r="6" spans="2:11" ht="13.5" thickBot="1">
      <c r="B6" s="374"/>
      <c r="C6" s="375"/>
      <c r="D6" s="376"/>
      <c r="E6" s="375" t="s">
        <v>110</v>
      </c>
      <c r="F6" s="268" t="s">
        <v>111</v>
      </c>
      <c r="G6" s="349"/>
      <c r="H6" s="462" t="s">
        <v>409</v>
      </c>
      <c r="I6" s="377" t="s">
        <v>423</v>
      </c>
      <c r="J6" s="377" t="s">
        <v>423</v>
      </c>
      <c r="K6" s="592" t="s">
        <v>423</v>
      </c>
    </row>
    <row r="7" spans="2:11" ht="13.5" thickTop="1">
      <c r="B7" s="20">
        <v>1</v>
      </c>
      <c r="C7" s="334" t="s">
        <v>112</v>
      </c>
      <c r="D7" s="335"/>
      <c r="E7" s="336"/>
      <c r="F7" s="337" t="s">
        <v>113</v>
      </c>
      <c r="G7" s="338"/>
      <c r="H7" s="584">
        <v>5873</v>
      </c>
      <c r="I7" s="584">
        <v>194948</v>
      </c>
      <c r="J7" s="654">
        <v>202162</v>
      </c>
      <c r="K7" s="593">
        <v>208791</v>
      </c>
    </row>
    <row r="8" spans="2:11" ht="12.75">
      <c r="B8" s="21">
        <f aca="true" t="shared" si="0" ref="B8:B24">B7+1</f>
        <v>2</v>
      </c>
      <c r="C8" s="11"/>
      <c r="D8" s="22"/>
      <c r="E8" s="23"/>
      <c r="F8" s="24"/>
      <c r="G8" s="81"/>
      <c r="H8" s="585"/>
      <c r="I8" s="585"/>
      <c r="J8" s="325"/>
      <c r="K8" s="594"/>
    </row>
    <row r="9" spans="2:13" ht="12.75">
      <c r="B9" s="21">
        <f t="shared" si="0"/>
        <v>3</v>
      </c>
      <c r="C9" s="25" t="s">
        <v>114</v>
      </c>
      <c r="D9" s="26"/>
      <c r="E9" s="27"/>
      <c r="F9" s="28" t="s">
        <v>115</v>
      </c>
      <c r="G9" s="82"/>
      <c r="H9" s="357">
        <f>H10</f>
        <v>4433</v>
      </c>
      <c r="I9" s="357">
        <f>I10</f>
        <v>147163</v>
      </c>
      <c r="J9" s="323">
        <v>154521</v>
      </c>
      <c r="K9" s="595">
        <v>160000</v>
      </c>
      <c r="L9" s="75"/>
      <c r="M9" s="75"/>
    </row>
    <row r="10" spans="2:11" ht="12.75">
      <c r="B10" s="21">
        <f t="shared" si="0"/>
        <v>4</v>
      </c>
      <c r="C10" s="25"/>
      <c r="D10" s="26" t="s">
        <v>116</v>
      </c>
      <c r="E10" s="27" t="s">
        <v>117</v>
      </c>
      <c r="F10" s="8" t="s">
        <v>118</v>
      </c>
      <c r="G10" s="82"/>
      <c r="H10" s="655">
        <v>4433</v>
      </c>
      <c r="I10" s="655">
        <v>147163</v>
      </c>
      <c r="J10" s="656">
        <v>154521</v>
      </c>
      <c r="K10" s="657">
        <v>160000</v>
      </c>
    </row>
    <row r="11" spans="2:11" ht="12.75">
      <c r="B11" s="21">
        <f t="shared" si="0"/>
        <v>5</v>
      </c>
      <c r="C11" s="29"/>
      <c r="D11" s="30"/>
      <c r="E11" s="31"/>
      <c r="F11" s="32"/>
      <c r="G11" s="83"/>
      <c r="H11" s="586"/>
      <c r="I11" s="586"/>
      <c r="J11" s="324"/>
      <c r="K11" s="596"/>
    </row>
    <row r="12" spans="2:11" ht="12.75">
      <c r="B12" s="21">
        <f t="shared" si="0"/>
        <v>6</v>
      </c>
      <c r="C12" s="25" t="s">
        <v>119</v>
      </c>
      <c r="D12" s="30"/>
      <c r="E12" s="34"/>
      <c r="F12" s="28" t="s">
        <v>120</v>
      </c>
      <c r="G12" s="83"/>
      <c r="H12" s="658">
        <v>611</v>
      </c>
      <c r="I12" s="658">
        <v>20300</v>
      </c>
      <c r="J12" s="659">
        <v>21315</v>
      </c>
      <c r="K12" s="660">
        <v>21900</v>
      </c>
    </row>
    <row r="13" spans="2:11" ht="12.75">
      <c r="B13" s="21">
        <f t="shared" si="0"/>
        <v>7</v>
      </c>
      <c r="C13" s="29"/>
      <c r="D13" s="30" t="s">
        <v>121</v>
      </c>
      <c r="E13" s="34"/>
      <c r="F13" s="8" t="s">
        <v>122</v>
      </c>
      <c r="G13" s="83"/>
      <c r="H13" s="661">
        <f>'[1]BP'!H13</f>
        <v>0</v>
      </c>
      <c r="I13" s="661">
        <f>'[1]BP'!I13</f>
        <v>0</v>
      </c>
      <c r="J13" s="662"/>
      <c r="K13" s="663"/>
    </row>
    <row r="14" spans="2:11" ht="12.75">
      <c r="B14" s="21">
        <f t="shared" si="0"/>
        <v>8</v>
      </c>
      <c r="C14" s="29"/>
      <c r="D14" s="30"/>
      <c r="E14" s="34" t="s">
        <v>123</v>
      </c>
      <c r="F14" s="24" t="s">
        <v>124</v>
      </c>
      <c r="G14" s="83"/>
      <c r="H14" s="587">
        <v>420</v>
      </c>
      <c r="I14" s="587">
        <v>13942</v>
      </c>
      <c r="J14" s="355">
        <v>14639</v>
      </c>
      <c r="K14" s="597">
        <v>14900</v>
      </c>
    </row>
    <row r="15" spans="2:11" ht="12.75">
      <c r="B15" s="21">
        <f t="shared" si="0"/>
        <v>9</v>
      </c>
      <c r="C15" s="29"/>
      <c r="D15" s="30"/>
      <c r="E15" s="34" t="s">
        <v>125</v>
      </c>
      <c r="F15" s="24" t="s">
        <v>126</v>
      </c>
      <c r="G15" s="83"/>
      <c r="H15" s="587">
        <v>179</v>
      </c>
      <c r="I15" s="587">
        <v>5942</v>
      </c>
      <c r="J15" s="355">
        <v>6239</v>
      </c>
      <c r="K15" s="597">
        <v>6550</v>
      </c>
    </row>
    <row r="16" spans="2:11" ht="12.75">
      <c r="B16" s="21">
        <f t="shared" si="0"/>
        <v>10</v>
      </c>
      <c r="C16" s="29"/>
      <c r="D16" s="30"/>
      <c r="E16" s="34" t="s">
        <v>117</v>
      </c>
      <c r="F16" s="24" t="s">
        <v>127</v>
      </c>
      <c r="G16" s="83"/>
      <c r="H16" s="587">
        <v>1</v>
      </c>
      <c r="I16" s="587">
        <v>18</v>
      </c>
      <c r="J16" s="355">
        <v>19</v>
      </c>
      <c r="K16" s="597">
        <v>20</v>
      </c>
    </row>
    <row r="17" spans="2:11" ht="12.75">
      <c r="B17" s="21">
        <f t="shared" si="0"/>
        <v>11</v>
      </c>
      <c r="C17" s="35"/>
      <c r="D17" s="30"/>
      <c r="E17" s="34"/>
      <c r="F17" s="36" t="s">
        <v>392</v>
      </c>
      <c r="G17" s="83"/>
      <c r="H17" s="664">
        <v>1</v>
      </c>
      <c r="I17" s="664">
        <v>398</v>
      </c>
      <c r="J17" s="665">
        <v>418</v>
      </c>
      <c r="K17" s="666">
        <v>430</v>
      </c>
    </row>
    <row r="18" spans="2:11" ht="12.75">
      <c r="B18" s="21">
        <f t="shared" si="0"/>
        <v>12</v>
      </c>
      <c r="C18" s="25" t="s">
        <v>128</v>
      </c>
      <c r="D18" s="30"/>
      <c r="E18" s="34"/>
      <c r="F18" s="28" t="s">
        <v>129</v>
      </c>
      <c r="G18" s="83"/>
      <c r="H18" s="658">
        <v>777</v>
      </c>
      <c r="I18" s="658">
        <v>25788</v>
      </c>
      <c r="J18" s="659">
        <v>26326</v>
      </c>
      <c r="K18" s="660">
        <v>26891</v>
      </c>
    </row>
    <row r="19" spans="2:11" ht="12.75">
      <c r="B19" s="21">
        <f t="shared" si="0"/>
        <v>13</v>
      </c>
      <c r="C19" s="310"/>
      <c r="D19" s="6" t="s">
        <v>130</v>
      </c>
      <c r="E19" s="7" t="s">
        <v>131</v>
      </c>
      <c r="F19" s="24" t="s">
        <v>132</v>
      </c>
      <c r="G19" s="81"/>
      <c r="H19" s="661">
        <v>10</v>
      </c>
      <c r="I19" s="661">
        <v>332</v>
      </c>
      <c r="J19" s="662">
        <v>348</v>
      </c>
      <c r="K19" s="663">
        <v>365</v>
      </c>
    </row>
    <row r="20" spans="2:11" ht="12.75">
      <c r="B20" s="21">
        <f t="shared" si="0"/>
        <v>14</v>
      </c>
      <c r="C20" s="310"/>
      <c r="D20" s="6" t="s">
        <v>130</v>
      </c>
      <c r="E20" s="7" t="s">
        <v>133</v>
      </c>
      <c r="F20" s="24" t="s">
        <v>53</v>
      </c>
      <c r="G20" s="81"/>
      <c r="H20" s="661">
        <v>315</v>
      </c>
      <c r="I20" s="661">
        <v>10456</v>
      </c>
      <c r="J20" s="662">
        <v>10978</v>
      </c>
      <c r="K20" s="663">
        <v>11526</v>
      </c>
    </row>
    <row r="21" spans="2:11" ht="12.75">
      <c r="B21" s="21">
        <f t="shared" si="0"/>
        <v>15</v>
      </c>
      <c r="C21" s="29"/>
      <c r="D21" s="30" t="s">
        <v>130</v>
      </c>
      <c r="E21" s="34" t="s">
        <v>393</v>
      </c>
      <c r="F21" s="32"/>
      <c r="G21" s="83" t="s">
        <v>394</v>
      </c>
      <c r="H21" s="586">
        <v>503</v>
      </c>
      <c r="I21" s="586">
        <v>16697</v>
      </c>
      <c r="J21" s="324">
        <v>15000</v>
      </c>
      <c r="K21" s="596">
        <v>15000</v>
      </c>
    </row>
    <row r="22" spans="2:11" ht="12.75">
      <c r="B22" s="21">
        <f t="shared" si="0"/>
        <v>16</v>
      </c>
      <c r="C22" s="339" t="s">
        <v>134</v>
      </c>
      <c r="D22" s="340"/>
      <c r="E22" s="341"/>
      <c r="F22" s="342" t="s">
        <v>135</v>
      </c>
      <c r="G22" s="343"/>
      <c r="H22" s="584">
        <v>329</v>
      </c>
      <c r="I22" s="584">
        <v>10937</v>
      </c>
      <c r="J22" s="584">
        <v>11275</v>
      </c>
      <c r="K22" s="413">
        <v>11483</v>
      </c>
    </row>
    <row r="23" spans="2:11" ht="12.75">
      <c r="B23" s="21">
        <f t="shared" si="0"/>
        <v>17</v>
      </c>
      <c r="C23" s="37"/>
      <c r="D23" s="37"/>
      <c r="E23" s="38"/>
      <c r="F23" s="24"/>
      <c r="G23" s="82"/>
      <c r="H23" s="655"/>
      <c r="I23" s="655"/>
      <c r="J23" s="656"/>
      <c r="K23" s="657"/>
    </row>
    <row r="24" spans="2:11" ht="12.75">
      <c r="B24" s="21">
        <f t="shared" si="0"/>
        <v>18</v>
      </c>
      <c r="C24" s="25" t="s">
        <v>136</v>
      </c>
      <c r="D24" s="25"/>
      <c r="E24" s="39"/>
      <c r="F24" s="28" t="s">
        <v>137</v>
      </c>
      <c r="G24" s="82"/>
      <c r="H24" s="658">
        <v>137</v>
      </c>
      <c r="I24" s="658">
        <v>4555</v>
      </c>
      <c r="J24" s="659">
        <v>4750</v>
      </c>
      <c r="K24" s="660">
        <v>4837</v>
      </c>
    </row>
    <row r="25" spans="2:11" ht="12.75">
      <c r="B25" s="21">
        <v>19</v>
      </c>
      <c r="C25" s="25"/>
      <c r="D25" s="25" t="s">
        <v>138</v>
      </c>
      <c r="E25" s="39"/>
      <c r="F25" s="84" t="s">
        <v>185</v>
      </c>
      <c r="G25" s="82"/>
      <c r="H25" s="587"/>
      <c r="I25" s="587"/>
      <c r="J25" s="355"/>
      <c r="K25" s="597"/>
    </row>
    <row r="26" spans="2:11" ht="12.75">
      <c r="B26" s="21">
        <v>20</v>
      </c>
      <c r="C26" s="25"/>
      <c r="D26" s="25" t="s">
        <v>138</v>
      </c>
      <c r="E26" s="39" t="s">
        <v>123</v>
      </c>
      <c r="F26" s="84" t="s">
        <v>395</v>
      </c>
      <c r="G26" s="82"/>
      <c r="H26" s="587">
        <v>16</v>
      </c>
      <c r="I26" s="587">
        <v>531</v>
      </c>
      <c r="J26" s="355">
        <v>531</v>
      </c>
      <c r="K26" s="597">
        <v>531</v>
      </c>
    </row>
    <row r="27" spans="2:11" ht="12.75">
      <c r="B27" s="21">
        <f>B26+1</f>
        <v>21</v>
      </c>
      <c r="C27" s="37"/>
      <c r="D27" s="26"/>
      <c r="E27" s="40" t="s">
        <v>125</v>
      </c>
      <c r="F27" s="33" t="s">
        <v>139</v>
      </c>
      <c r="G27" s="82"/>
      <c r="H27" s="587">
        <v>2</v>
      </c>
      <c r="I27" s="587">
        <v>66</v>
      </c>
      <c r="J27" s="355">
        <v>69</v>
      </c>
      <c r="K27" s="597">
        <v>71</v>
      </c>
    </row>
    <row r="28" spans="2:11" ht="12.75">
      <c r="B28" s="21">
        <f>B27+1</f>
        <v>22</v>
      </c>
      <c r="C28" s="37"/>
      <c r="D28" s="26"/>
      <c r="E28" s="40" t="s">
        <v>117</v>
      </c>
      <c r="F28" s="33" t="s">
        <v>140</v>
      </c>
      <c r="G28" s="82"/>
      <c r="H28" s="587">
        <v>116</v>
      </c>
      <c r="I28" s="587">
        <v>3858</v>
      </c>
      <c r="J28" s="355">
        <v>4050</v>
      </c>
      <c r="K28" s="597">
        <v>4135</v>
      </c>
    </row>
    <row r="29" spans="2:11" ht="12.75">
      <c r="B29" s="21">
        <v>23</v>
      </c>
      <c r="C29" s="37"/>
      <c r="D29" s="26"/>
      <c r="E29" s="40" t="s">
        <v>146</v>
      </c>
      <c r="F29" s="33"/>
      <c r="G29" s="82" t="s">
        <v>396</v>
      </c>
      <c r="H29" s="587">
        <v>3</v>
      </c>
      <c r="I29" s="587">
        <v>100</v>
      </c>
      <c r="J29" s="355">
        <v>100</v>
      </c>
      <c r="K29" s="597">
        <v>100</v>
      </c>
    </row>
    <row r="30" spans="2:11" ht="12.75">
      <c r="B30" s="21">
        <v>24</v>
      </c>
      <c r="C30" s="37"/>
      <c r="D30" s="26"/>
      <c r="E30" s="38"/>
      <c r="F30" s="8"/>
      <c r="G30" s="82" t="s">
        <v>141</v>
      </c>
      <c r="H30" s="587">
        <v>106</v>
      </c>
      <c r="I30" s="587">
        <v>3523</v>
      </c>
      <c r="J30" s="355">
        <v>3705</v>
      </c>
      <c r="K30" s="597">
        <v>3785</v>
      </c>
    </row>
    <row r="31" spans="2:11" ht="12.75">
      <c r="B31" s="21">
        <v>25</v>
      </c>
      <c r="C31" s="37"/>
      <c r="D31" s="26"/>
      <c r="E31" s="38"/>
      <c r="F31" s="33"/>
      <c r="G31" s="82" t="s">
        <v>142</v>
      </c>
      <c r="H31" s="587">
        <v>6</v>
      </c>
      <c r="I31" s="587">
        <v>200</v>
      </c>
      <c r="J31" s="355">
        <v>210</v>
      </c>
      <c r="K31" s="597">
        <v>215</v>
      </c>
    </row>
    <row r="32" spans="2:11" ht="12.75">
      <c r="B32" s="21">
        <v>26</v>
      </c>
      <c r="C32" s="37"/>
      <c r="D32" s="26"/>
      <c r="E32" s="38"/>
      <c r="F32" s="33"/>
      <c r="G32" s="82" t="s">
        <v>397</v>
      </c>
      <c r="H32" s="587">
        <v>4</v>
      </c>
      <c r="I32" s="587">
        <v>135</v>
      </c>
      <c r="J32" s="355">
        <v>135</v>
      </c>
      <c r="K32" s="597">
        <v>135</v>
      </c>
    </row>
    <row r="33" spans="2:11" ht="12.75">
      <c r="B33" s="21">
        <v>27</v>
      </c>
      <c r="C33" s="25" t="s">
        <v>143</v>
      </c>
      <c r="D33" s="37"/>
      <c r="E33" s="38"/>
      <c r="F33" s="28" t="s">
        <v>144</v>
      </c>
      <c r="G33" s="82"/>
      <c r="H33" s="658">
        <v>191</v>
      </c>
      <c r="I33" s="658">
        <v>6349</v>
      </c>
      <c r="J33" s="659">
        <v>6490</v>
      </c>
      <c r="K33" s="660">
        <v>6610</v>
      </c>
    </row>
    <row r="34" spans="2:11" ht="12.75">
      <c r="B34" s="21">
        <f aca="true" t="shared" si="1" ref="B34:B40">B33+1</f>
        <v>28</v>
      </c>
      <c r="C34" s="37"/>
      <c r="D34" s="26" t="s">
        <v>145</v>
      </c>
      <c r="E34" s="40" t="s">
        <v>146</v>
      </c>
      <c r="F34" s="33" t="s">
        <v>147</v>
      </c>
      <c r="G34" s="82"/>
      <c r="H34" s="587"/>
      <c r="I34" s="587"/>
      <c r="J34" s="355"/>
      <c r="K34" s="597"/>
    </row>
    <row r="35" spans="2:11" ht="12.75">
      <c r="B35" s="21">
        <f t="shared" si="1"/>
        <v>29</v>
      </c>
      <c r="C35" s="37"/>
      <c r="D35" s="37"/>
      <c r="E35" s="38"/>
      <c r="F35" s="8"/>
      <c r="G35" s="82" t="s">
        <v>186</v>
      </c>
      <c r="H35" s="587"/>
      <c r="I35" s="587"/>
      <c r="J35" s="355"/>
      <c r="K35" s="597"/>
    </row>
    <row r="36" spans="2:11" ht="12.75">
      <c r="B36" s="21">
        <f t="shared" si="1"/>
        <v>30</v>
      </c>
      <c r="C36" s="37"/>
      <c r="D36" s="37"/>
      <c r="E36" s="38"/>
      <c r="F36" s="8"/>
      <c r="G36" s="82" t="s">
        <v>148</v>
      </c>
      <c r="H36" s="587">
        <v>35</v>
      </c>
      <c r="I36" s="587">
        <v>1162</v>
      </c>
      <c r="J36" s="355">
        <v>1190</v>
      </c>
      <c r="K36" s="597">
        <v>1240</v>
      </c>
    </row>
    <row r="37" spans="2:11" ht="12.75">
      <c r="B37" s="21">
        <f t="shared" si="1"/>
        <v>31</v>
      </c>
      <c r="C37" s="37"/>
      <c r="D37" s="29" t="s">
        <v>149</v>
      </c>
      <c r="E37" s="38" t="s">
        <v>117</v>
      </c>
      <c r="F37" s="41" t="s">
        <v>150</v>
      </c>
      <c r="G37" s="83"/>
      <c r="H37" s="587"/>
      <c r="I37" s="587"/>
      <c r="J37" s="355"/>
      <c r="K37" s="597"/>
    </row>
    <row r="38" spans="2:11" ht="12.75">
      <c r="B38" s="21">
        <f t="shared" si="1"/>
        <v>32</v>
      </c>
      <c r="C38" s="37"/>
      <c r="D38" s="26" t="s">
        <v>151</v>
      </c>
      <c r="E38" s="40" t="s">
        <v>123</v>
      </c>
      <c r="F38" s="33" t="s">
        <v>152</v>
      </c>
      <c r="G38" s="83"/>
      <c r="H38" s="587">
        <v>63</v>
      </c>
      <c r="I38" s="587">
        <v>2100</v>
      </c>
      <c r="J38" s="355">
        <v>2150</v>
      </c>
      <c r="K38" s="597">
        <v>2180</v>
      </c>
    </row>
    <row r="39" spans="2:11" ht="12.75">
      <c r="B39" s="21">
        <f t="shared" si="1"/>
        <v>33</v>
      </c>
      <c r="C39" s="37"/>
      <c r="D39" s="37"/>
      <c r="E39" s="40" t="s">
        <v>125</v>
      </c>
      <c r="F39" s="42" t="s">
        <v>398</v>
      </c>
      <c r="G39" s="85"/>
      <c r="H39" s="587">
        <v>43</v>
      </c>
      <c r="I39" s="587">
        <v>1427</v>
      </c>
      <c r="J39" s="355">
        <v>1450</v>
      </c>
      <c r="K39" s="597">
        <v>1470</v>
      </c>
    </row>
    <row r="40" spans="2:11" ht="12.75" hidden="1">
      <c r="B40" s="21">
        <f t="shared" si="1"/>
        <v>34</v>
      </c>
      <c r="C40" s="37"/>
      <c r="D40" s="37"/>
      <c r="E40" s="40"/>
      <c r="F40" s="42" t="s">
        <v>412</v>
      </c>
      <c r="G40" s="85"/>
      <c r="H40" s="587"/>
      <c r="I40" s="587"/>
      <c r="J40" s="355"/>
      <c r="K40" s="597"/>
    </row>
    <row r="41" spans="2:11" ht="12.75">
      <c r="B41" s="21">
        <v>34</v>
      </c>
      <c r="C41" s="46"/>
      <c r="D41" s="46"/>
      <c r="E41" s="43" t="s">
        <v>117</v>
      </c>
      <c r="F41" s="86"/>
      <c r="G41" s="87" t="s">
        <v>399</v>
      </c>
      <c r="H41" s="587">
        <v>50</v>
      </c>
      <c r="I41" s="587">
        <v>1660</v>
      </c>
      <c r="J41" s="355">
        <v>1700</v>
      </c>
      <c r="K41" s="597">
        <v>1720</v>
      </c>
    </row>
    <row r="42" spans="2:11" ht="12.75" hidden="1">
      <c r="B42" s="21">
        <f>B41+1</f>
        <v>35</v>
      </c>
      <c r="C42" s="46"/>
      <c r="D42" s="46"/>
      <c r="E42" s="43"/>
      <c r="F42" s="86" t="s">
        <v>412</v>
      </c>
      <c r="G42" s="87"/>
      <c r="H42" s="587"/>
      <c r="I42" s="587"/>
      <c r="J42" s="355"/>
      <c r="K42" s="597"/>
    </row>
    <row r="43" spans="2:11" ht="12.75" hidden="1">
      <c r="B43" s="21">
        <f>B42+1</f>
        <v>36</v>
      </c>
      <c r="C43" s="46"/>
      <c r="D43" s="46"/>
      <c r="E43" s="43"/>
      <c r="F43" s="86" t="s">
        <v>411</v>
      </c>
      <c r="G43" s="87"/>
      <c r="H43" s="587"/>
      <c r="I43" s="587"/>
      <c r="J43" s="355"/>
      <c r="K43" s="597"/>
    </row>
    <row r="44" spans="2:11" ht="12.75">
      <c r="B44" s="21">
        <v>35</v>
      </c>
      <c r="C44" s="88"/>
      <c r="D44" s="45" t="s">
        <v>153</v>
      </c>
      <c r="E44" s="1" t="s">
        <v>154</v>
      </c>
      <c r="F44" s="2" t="s">
        <v>187</v>
      </c>
      <c r="G44" s="89"/>
      <c r="H44" s="587"/>
      <c r="I44" s="587"/>
      <c r="J44" s="355"/>
      <c r="K44" s="597"/>
    </row>
    <row r="45" spans="2:11" ht="12.75">
      <c r="B45" s="21">
        <v>36</v>
      </c>
      <c r="C45" s="46"/>
      <c r="D45" s="47"/>
      <c r="E45" s="43"/>
      <c r="F45" s="44"/>
      <c r="G45" s="90"/>
      <c r="H45" s="667"/>
      <c r="I45" s="667"/>
      <c r="J45" s="668"/>
      <c r="K45" s="669"/>
    </row>
    <row r="46" spans="2:11" ht="12.75">
      <c r="B46" s="21">
        <v>37</v>
      </c>
      <c r="C46" s="48" t="s">
        <v>155</v>
      </c>
      <c r="D46" s="47"/>
      <c r="E46" s="49"/>
      <c r="F46" s="50" t="s">
        <v>156</v>
      </c>
      <c r="G46" s="90"/>
      <c r="H46" s="658">
        <v>1</v>
      </c>
      <c r="I46" s="658">
        <v>33</v>
      </c>
      <c r="J46" s="659">
        <v>35</v>
      </c>
      <c r="K46" s="660">
        <v>36</v>
      </c>
    </row>
    <row r="47" spans="2:11" ht="12.75">
      <c r="B47" s="21">
        <f>B46+1</f>
        <v>38</v>
      </c>
      <c r="C47" s="25"/>
      <c r="D47" s="29" t="s">
        <v>157</v>
      </c>
      <c r="E47" s="51"/>
      <c r="F47" s="41" t="s">
        <v>158</v>
      </c>
      <c r="G47" s="82"/>
      <c r="H47" s="587">
        <v>1</v>
      </c>
      <c r="I47" s="587">
        <v>33</v>
      </c>
      <c r="J47" s="355">
        <v>35</v>
      </c>
      <c r="K47" s="597">
        <v>36</v>
      </c>
    </row>
    <row r="48" spans="2:11" ht="12.75">
      <c r="B48" s="21">
        <f>B47+1</f>
        <v>39</v>
      </c>
      <c r="C48" s="52"/>
      <c r="D48" s="53" t="s">
        <v>159</v>
      </c>
      <c r="E48" s="54"/>
      <c r="F48" s="55" t="s">
        <v>160</v>
      </c>
      <c r="G48" s="89"/>
      <c r="H48" s="587"/>
      <c r="I48" s="587"/>
      <c r="J48" s="355"/>
      <c r="K48" s="597"/>
    </row>
    <row r="49" spans="2:11" ht="12.75" hidden="1">
      <c r="B49" s="21">
        <f>B48+1</f>
        <v>40</v>
      </c>
      <c r="C49" s="48"/>
      <c r="D49" s="43"/>
      <c r="E49" s="49"/>
      <c r="F49" s="56"/>
      <c r="G49" s="90"/>
      <c r="H49" s="667"/>
      <c r="I49" s="667"/>
      <c r="J49" s="668"/>
      <c r="K49" s="669"/>
    </row>
    <row r="50" spans="2:11" ht="12.75">
      <c r="B50" s="21">
        <v>40</v>
      </c>
      <c r="C50" s="48" t="s">
        <v>161</v>
      </c>
      <c r="D50" s="47"/>
      <c r="E50" s="49"/>
      <c r="F50" s="50" t="s">
        <v>162</v>
      </c>
      <c r="G50" s="90"/>
      <c r="H50" s="658">
        <f>'[1]BP'!H47</f>
        <v>0</v>
      </c>
      <c r="I50" s="658">
        <f>'[1]BP'!I47</f>
        <v>0</v>
      </c>
      <c r="J50" s="659"/>
      <c r="K50" s="660"/>
    </row>
    <row r="51" spans="2:11" ht="12.75">
      <c r="B51" s="21">
        <f>B50+1</f>
        <v>41</v>
      </c>
      <c r="C51" s="25"/>
      <c r="D51" s="38" t="s">
        <v>163</v>
      </c>
      <c r="E51" s="40" t="s">
        <v>164</v>
      </c>
      <c r="F51" s="33" t="s">
        <v>165</v>
      </c>
      <c r="G51" s="82"/>
      <c r="H51" s="587"/>
      <c r="I51" s="587"/>
      <c r="J51" s="355"/>
      <c r="K51" s="597"/>
    </row>
    <row r="52" spans="2:11" ht="12.75" hidden="1">
      <c r="B52" s="21">
        <f>B51+1</f>
        <v>42</v>
      </c>
      <c r="C52" s="48"/>
      <c r="D52" s="60"/>
      <c r="E52" s="43"/>
      <c r="F52" s="44"/>
      <c r="G52" s="90"/>
      <c r="H52" s="587"/>
      <c r="I52" s="587"/>
      <c r="J52" s="355"/>
      <c r="K52" s="597"/>
    </row>
    <row r="53" spans="2:11" ht="12.75" hidden="1">
      <c r="B53" s="21">
        <f>B52+1</f>
        <v>43</v>
      </c>
      <c r="C53" s="59"/>
      <c r="D53" s="670"/>
      <c r="E53" s="69"/>
      <c r="F53" s="44" t="s">
        <v>21</v>
      </c>
      <c r="G53" s="671"/>
      <c r="H53" s="658"/>
      <c r="I53" s="658"/>
      <c r="J53" s="659"/>
      <c r="K53" s="660"/>
    </row>
    <row r="54" spans="2:11" ht="12.75" hidden="1">
      <c r="B54" s="21">
        <f>B53+1</f>
        <v>44</v>
      </c>
      <c r="C54" s="91"/>
      <c r="D54" s="57"/>
      <c r="E54" s="1"/>
      <c r="F54" s="2"/>
      <c r="G54" s="89"/>
      <c r="H54" s="655"/>
      <c r="I54" s="655"/>
      <c r="J54" s="656"/>
      <c r="K54" s="657"/>
    </row>
    <row r="55" spans="2:11" ht="12.75">
      <c r="B55" s="58">
        <v>42</v>
      </c>
      <c r="C55" s="339" t="s">
        <v>170</v>
      </c>
      <c r="D55" s="340"/>
      <c r="E55" s="341"/>
      <c r="F55" s="342" t="s">
        <v>171</v>
      </c>
      <c r="G55" s="343"/>
      <c r="H55" s="584">
        <v>1048</v>
      </c>
      <c r="I55" s="584">
        <v>34778</v>
      </c>
      <c r="J55" s="352">
        <v>36504</v>
      </c>
      <c r="K55" s="593">
        <v>38288</v>
      </c>
    </row>
    <row r="56" spans="2:11" ht="12.75">
      <c r="B56" s="58">
        <f aca="true" t="shared" si="2" ref="B56:B61">B55+1</f>
        <v>43</v>
      </c>
      <c r="C56" s="25" t="s">
        <v>172</v>
      </c>
      <c r="D56" s="29" t="s">
        <v>173</v>
      </c>
      <c r="E56" s="40"/>
      <c r="F56" s="65" t="s">
        <v>177</v>
      </c>
      <c r="G56" s="82"/>
      <c r="H56" s="357">
        <f>'[1]BP'!H91</f>
        <v>0</v>
      </c>
      <c r="I56" s="357">
        <f>'[1]BP'!I91</f>
        <v>0</v>
      </c>
      <c r="J56" s="323"/>
      <c r="K56" s="595"/>
    </row>
    <row r="57" spans="2:11" ht="12.75">
      <c r="B57" s="58">
        <f t="shared" si="2"/>
        <v>44</v>
      </c>
      <c r="C57" s="25"/>
      <c r="D57" s="40"/>
      <c r="E57" s="40" t="s">
        <v>123</v>
      </c>
      <c r="F57" s="8" t="s">
        <v>178</v>
      </c>
      <c r="G57" s="82"/>
      <c r="H57" s="672"/>
      <c r="I57" s="672"/>
      <c r="J57" s="673"/>
      <c r="K57" s="674"/>
    </row>
    <row r="58" spans="2:11" ht="12.75">
      <c r="B58" s="58">
        <f t="shared" si="2"/>
        <v>45</v>
      </c>
      <c r="C58" s="25"/>
      <c r="D58" s="40"/>
      <c r="E58" s="40"/>
      <c r="F58" s="24" t="s">
        <v>179</v>
      </c>
      <c r="G58" s="81"/>
      <c r="H58" s="661">
        <v>990</v>
      </c>
      <c r="I58" s="661">
        <v>32853</v>
      </c>
      <c r="J58" s="662">
        <v>34495</v>
      </c>
      <c r="K58" s="663">
        <v>36219</v>
      </c>
    </row>
    <row r="59" spans="2:11" ht="12.75">
      <c r="B59" s="58">
        <f t="shared" si="2"/>
        <v>46</v>
      </c>
      <c r="C59" s="25"/>
      <c r="D59" s="40"/>
      <c r="E59" s="40"/>
      <c r="F59" s="33" t="s">
        <v>400</v>
      </c>
      <c r="G59" s="82"/>
      <c r="H59" s="655">
        <v>17</v>
      </c>
      <c r="I59" s="655">
        <v>563</v>
      </c>
      <c r="J59" s="656">
        <v>591</v>
      </c>
      <c r="K59" s="657">
        <v>620</v>
      </c>
    </row>
    <row r="60" spans="2:11" ht="12.75">
      <c r="B60" s="58">
        <f t="shared" si="2"/>
        <v>47</v>
      </c>
      <c r="C60" s="25"/>
      <c r="D60" s="40"/>
      <c r="E60" s="40"/>
      <c r="F60" s="33" t="s">
        <v>180</v>
      </c>
      <c r="G60" s="82"/>
      <c r="H60" s="655"/>
      <c r="I60" s="655"/>
      <c r="J60" s="656"/>
      <c r="K60" s="657"/>
    </row>
    <row r="61" spans="2:11" ht="12.75">
      <c r="B61" s="58">
        <f t="shared" si="2"/>
        <v>48</v>
      </c>
      <c r="C61" s="25"/>
      <c r="D61" s="66"/>
      <c r="E61" s="39"/>
      <c r="F61" s="33" t="s">
        <v>181</v>
      </c>
      <c r="G61" s="82"/>
      <c r="H61" s="655"/>
      <c r="I61" s="655"/>
      <c r="J61" s="656"/>
      <c r="K61" s="657"/>
    </row>
    <row r="62" spans="2:11" ht="12.75">
      <c r="B62" s="58">
        <v>49</v>
      </c>
      <c r="C62" s="25"/>
      <c r="D62" s="66"/>
      <c r="E62" s="39"/>
      <c r="F62" s="33" t="s">
        <v>401</v>
      </c>
      <c r="G62" s="82"/>
      <c r="H62" s="655">
        <v>7</v>
      </c>
      <c r="I62" s="655">
        <v>234</v>
      </c>
      <c r="J62" s="656">
        <v>245</v>
      </c>
      <c r="K62" s="657">
        <v>250</v>
      </c>
    </row>
    <row r="63" spans="2:11" ht="12.75">
      <c r="B63" s="58">
        <v>50</v>
      </c>
      <c r="C63" s="25"/>
      <c r="D63" s="66"/>
      <c r="E63" s="39"/>
      <c r="F63" s="33" t="s">
        <v>402</v>
      </c>
      <c r="G63" s="82"/>
      <c r="H63" s="655">
        <v>1</v>
      </c>
      <c r="I63" s="655">
        <v>34</v>
      </c>
      <c r="J63" s="656">
        <v>35</v>
      </c>
      <c r="K63" s="657">
        <v>36</v>
      </c>
    </row>
    <row r="64" spans="2:11" ht="12.75">
      <c r="B64" s="58">
        <v>51</v>
      </c>
      <c r="C64" s="25"/>
      <c r="D64" s="66"/>
      <c r="E64" s="39"/>
      <c r="F64" s="33" t="s">
        <v>403</v>
      </c>
      <c r="G64" s="82"/>
      <c r="H64" s="655">
        <v>4</v>
      </c>
      <c r="I64" s="655">
        <v>143</v>
      </c>
      <c r="J64" s="656">
        <v>150</v>
      </c>
      <c r="K64" s="657">
        <v>153</v>
      </c>
    </row>
    <row r="65" spans="2:11" ht="12.75">
      <c r="B65" s="58">
        <f aca="true" t="shared" si="3" ref="B65:B76">B64+1</f>
        <v>52</v>
      </c>
      <c r="C65" s="25"/>
      <c r="D65" s="66"/>
      <c r="E65" s="39"/>
      <c r="F65" s="33" t="s">
        <v>404</v>
      </c>
      <c r="G65" s="82"/>
      <c r="H65" s="655">
        <v>3</v>
      </c>
      <c r="I65" s="655">
        <v>94</v>
      </c>
      <c r="J65" s="656">
        <v>98</v>
      </c>
      <c r="K65" s="657">
        <v>100</v>
      </c>
    </row>
    <row r="66" spans="2:11" ht="12.75">
      <c r="B66" s="58">
        <f t="shared" si="3"/>
        <v>53</v>
      </c>
      <c r="C66" s="25"/>
      <c r="D66" s="66"/>
      <c r="E66" s="39"/>
      <c r="F66" s="33" t="s">
        <v>405</v>
      </c>
      <c r="G66" s="82"/>
      <c r="H66" s="655">
        <v>3</v>
      </c>
      <c r="I66" s="655">
        <v>100</v>
      </c>
      <c r="J66" s="656">
        <v>100</v>
      </c>
      <c r="K66" s="657">
        <v>100</v>
      </c>
    </row>
    <row r="67" spans="2:11" ht="12.75">
      <c r="B67" s="58">
        <f t="shared" si="3"/>
        <v>54</v>
      </c>
      <c r="C67" s="25"/>
      <c r="D67" s="66"/>
      <c r="E67" s="39"/>
      <c r="F67" s="33" t="s">
        <v>406</v>
      </c>
      <c r="G67" s="82"/>
      <c r="H67" s="655">
        <v>22</v>
      </c>
      <c r="I67" s="655">
        <v>717</v>
      </c>
      <c r="J67" s="656">
        <v>750</v>
      </c>
      <c r="K67" s="657">
        <v>770</v>
      </c>
    </row>
    <row r="68" spans="2:11" ht="12.75">
      <c r="B68" s="58">
        <f t="shared" si="3"/>
        <v>55</v>
      </c>
      <c r="C68" s="25"/>
      <c r="D68" s="66"/>
      <c r="E68" s="39"/>
      <c r="F68" s="33" t="s">
        <v>407</v>
      </c>
      <c r="G68" s="82"/>
      <c r="H68" s="655">
        <v>0</v>
      </c>
      <c r="I68" s="655">
        <v>7</v>
      </c>
      <c r="J68" s="656">
        <v>7</v>
      </c>
      <c r="K68" s="657">
        <v>7</v>
      </c>
    </row>
    <row r="69" spans="2:11" ht="12.75">
      <c r="B69" s="58">
        <f t="shared" si="3"/>
        <v>56</v>
      </c>
      <c r="C69" s="25"/>
      <c r="D69" s="66"/>
      <c r="E69" s="39"/>
      <c r="F69" s="67" t="s">
        <v>408</v>
      </c>
      <c r="G69" s="82"/>
      <c r="H69" s="655">
        <v>1</v>
      </c>
      <c r="I69" s="655">
        <v>33</v>
      </c>
      <c r="J69" s="656">
        <v>33</v>
      </c>
      <c r="K69" s="657">
        <v>33</v>
      </c>
    </row>
    <row r="70" spans="2:11" ht="12.75">
      <c r="B70" s="58">
        <f t="shared" si="3"/>
        <v>57</v>
      </c>
      <c r="C70" s="25"/>
      <c r="D70" s="66"/>
      <c r="E70" s="39"/>
      <c r="F70" s="33"/>
      <c r="G70" s="82"/>
      <c r="H70" s="655"/>
      <c r="I70" s="655"/>
      <c r="J70" s="656"/>
      <c r="K70" s="657"/>
    </row>
    <row r="71" spans="2:11" ht="12.75">
      <c r="B71" s="58">
        <f t="shared" si="3"/>
        <v>58</v>
      </c>
      <c r="C71" s="25"/>
      <c r="D71" s="66"/>
      <c r="E71" s="39"/>
      <c r="F71" s="33"/>
      <c r="G71" s="82"/>
      <c r="H71" s="655"/>
      <c r="I71" s="655"/>
      <c r="J71" s="656"/>
      <c r="K71" s="657"/>
    </row>
    <row r="72" spans="2:11" ht="12.75">
      <c r="B72" s="58">
        <f t="shared" si="3"/>
        <v>59</v>
      </c>
      <c r="C72" s="66"/>
      <c r="D72" s="66"/>
      <c r="E72" s="39"/>
      <c r="F72" s="33"/>
      <c r="G72" s="82"/>
      <c r="H72" s="655">
        <f>'[1]BP'!H103</f>
        <v>0</v>
      </c>
      <c r="I72" s="655">
        <f>'[1]BP'!I103</f>
        <v>0</v>
      </c>
      <c r="J72" s="656"/>
      <c r="K72" s="657"/>
    </row>
    <row r="73" spans="2:11" ht="12.75" customHeight="1">
      <c r="B73" s="58">
        <f t="shared" si="3"/>
        <v>60</v>
      </c>
      <c r="C73" s="66"/>
      <c r="D73" s="66"/>
      <c r="E73" s="39"/>
      <c r="F73" s="33"/>
      <c r="G73" s="82"/>
      <c r="H73" s="655"/>
      <c r="I73" s="655"/>
      <c r="J73" s="656"/>
      <c r="K73" s="657"/>
    </row>
    <row r="74" spans="2:11" ht="12.75" customHeight="1">
      <c r="B74" s="58">
        <f t="shared" si="3"/>
        <v>61</v>
      </c>
      <c r="C74" s="339"/>
      <c r="D74" s="340"/>
      <c r="E74" s="341"/>
      <c r="F74" s="342" t="s">
        <v>183</v>
      </c>
      <c r="G74" s="343"/>
      <c r="H74" s="584">
        <f>'[1]BP'!H105</f>
        <v>0</v>
      </c>
      <c r="I74" s="584">
        <f>'[1]BP'!I105</f>
        <v>0</v>
      </c>
      <c r="J74" s="352"/>
      <c r="K74" s="593"/>
    </row>
    <row r="75" spans="2:11" ht="12.75">
      <c r="B75" s="58">
        <f t="shared" si="3"/>
        <v>62</v>
      </c>
      <c r="C75" s="25"/>
      <c r="D75" s="66"/>
      <c r="E75" s="39"/>
      <c r="F75" s="33"/>
      <c r="G75" s="82"/>
      <c r="H75" s="655"/>
      <c r="I75" s="655"/>
      <c r="J75" s="656"/>
      <c r="K75" s="657"/>
    </row>
    <row r="76" spans="2:11" ht="15" thickBot="1">
      <c r="B76" s="62">
        <f t="shared" si="3"/>
        <v>63</v>
      </c>
      <c r="C76" s="344"/>
      <c r="D76" s="345"/>
      <c r="E76" s="346"/>
      <c r="F76" s="347" t="s">
        <v>184</v>
      </c>
      <c r="G76" s="348"/>
      <c r="H76" s="675">
        <v>7250</v>
      </c>
      <c r="I76" s="675">
        <v>240663</v>
      </c>
      <c r="J76" s="356">
        <v>249941</v>
      </c>
      <c r="K76" s="676">
        <v>258562</v>
      </c>
    </row>
    <row r="79" ht="12.75" customHeight="1" hidden="1"/>
    <row r="99" ht="11.25" customHeight="1"/>
    <row r="105" spans="2:16" ht="12.75">
      <c r="B105" s="847"/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54"/>
    </row>
    <row r="106" spans="2:16" ht="12.75">
      <c r="B106" s="855"/>
      <c r="C106" s="855"/>
      <c r="D106" s="855"/>
      <c r="E106" s="855"/>
      <c r="F106" s="855"/>
      <c r="G106" s="855"/>
      <c r="H106" s="855"/>
      <c r="I106" s="855"/>
      <c r="J106" s="855"/>
      <c r="K106" s="855"/>
      <c r="L106" s="855"/>
      <c r="M106" s="855"/>
      <c r="N106" s="855"/>
      <c r="O106" s="855"/>
      <c r="P106" s="855"/>
    </row>
    <row r="107" spans="2:16" ht="12.75">
      <c r="B107" s="855"/>
      <c r="C107" s="855"/>
      <c r="D107" s="855"/>
      <c r="E107" s="855"/>
      <c r="F107" s="855"/>
      <c r="G107" s="855"/>
      <c r="H107" s="855"/>
      <c r="I107" s="855"/>
      <c r="J107" s="855"/>
      <c r="K107" s="855"/>
      <c r="L107" s="855"/>
      <c r="M107" s="855"/>
      <c r="N107" s="855"/>
      <c r="O107" s="855"/>
      <c r="P107" s="855"/>
    </row>
    <row r="108" spans="2:16" ht="12.75">
      <c r="B108" s="855"/>
      <c r="C108" s="855"/>
      <c r="D108" s="855"/>
      <c r="E108" s="855"/>
      <c r="F108" s="855"/>
      <c r="G108" s="855"/>
      <c r="H108" s="855"/>
      <c r="I108" s="855"/>
      <c r="J108" s="855"/>
      <c r="K108" s="855"/>
      <c r="L108" s="855"/>
      <c r="M108" s="855"/>
      <c r="N108" s="855"/>
      <c r="O108" s="855"/>
      <c r="P108" s="855"/>
    </row>
    <row r="109" spans="2:16" ht="12.75">
      <c r="B109" s="855"/>
      <c r="C109" s="855"/>
      <c r="D109" s="855"/>
      <c r="E109" s="855"/>
      <c r="F109" s="855"/>
      <c r="G109" s="855"/>
      <c r="H109" s="855"/>
      <c r="I109" s="855"/>
      <c r="J109" s="855"/>
      <c r="K109" s="855"/>
      <c r="L109" s="855"/>
      <c r="M109" s="855"/>
      <c r="N109" s="855"/>
      <c r="O109" s="855"/>
      <c r="P109" s="855"/>
    </row>
    <row r="110" spans="2:16" ht="12.75">
      <c r="B110" s="855"/>
      <c r="C110" s="855"/>
      <c r="D110" s="855"/>
      <c r="E110" s="855"/>
      <c r="F110" s="855"/>
      <c r="G110" s="855"/>
      <c r="H110" s="855"/>
      <c r="I110" s="855"/>
      <c r="J110" s="855"/>
      <c r="K110" s="855"/>
      <c r="L110" s="855"/>
      <c r="M110" s="855"/>
      <c r="N110" s="855"/>
      <c r="O110" s="855"/>
      <c r="P110" s="855"/>
    </row>
    <row r="111" spans="2:16" ht="11.25" customHeight="1">
      <c r="B111" s="855"/>
      <c r="C111" s="855"/>
      <c r="D111" s="855"/>
      <c r="E111" s="855"/>
      <c r="F111" s="855"/>
      <c r="G111" s="855"/>
      <c r="H111" s="855"/>
      <c r="I111" s="855"/>
      <c r="J111" s="855"/>
      <c r="K111" s="855"/>
      <c r="L111" s="855"/>
      <c r="M111" s="855"/>
      <c r="N111" s="855"/>
      <c r="O111" s="855"/>
      <c r="P111" s="855"/>
    </row>
    <row r="112" spans="2:16" ht="12.75">
      <c r="B112" s="855"/>
      <c r="C112" s="855"/>
      <c r="D112" s="855"/>
      <c r="E112" s="855"/>
      <c r="F112" s="855"/>
      <c r="G112" s="855"/>
      <c r="H112" s="855"/>
      <c r="I112" s="855"/>
      <c r="J112" s="855"/>
      <c r="K112" s="855"/>
      <c r="L112" s="855"/>
      <c r="M112" s="855"/>
      <c r="N112" s="855"/>
      <c r="O112" s="855"/>
      <c r="P112" s="855"/>
    </row>
    <row r="113" spans="2:16" ht="12.75">
      <c r="B113" s="855"/>
      <c r="C113" s="855"/>
      <c r="D113" s="855"/>
      <c r="E113" s="855"/>
      <c r="F113" s="855"/>
      <c r="G113" s="855"/>
      <c r="H113" s="855"/>
      <c r="I113" s="855"/>
      <c r="J113" s="855"/>
      <c r="K113" s="855"/>
      <c r="L113" s="855"/>
      <c r="M113" s="855"/>
      <c r="N113" s="855"/>
      <c r="O113" s="855"/>
      <c r="P113" s="855"/>
    </row>
    <row r="114" spans="2:16" ht="12.75">
      <c r="B114" s="855"/>
      <c r="C114" s="855"/>
      <c r="D114" s="855"/>
      <c r="E114" s="855"/>
      <c r="F114" s="855"/>
      <c r="G114" s="855"/>
      <c r="H114" s="855"/>
      <c r="I114" s="855"/>
      <c r="J114" s="855"/>
      <c r="K114" s="855"/>
      <c r="L114" s="855"/>
      <c r="M114" s="855"/>
      <c r="N114" s="855"/>
      <c r="O114" s="855"/>
      <c r="P114" s="855"/>
    </row>
    <row r="115" spans="2:16" ht="12.75">
      <c r="B115" s="855"/>
      <c r="C115" s="855"/>
      <c r="D115" s="855"/>
      <c r="E115" s="855"/>
      <c r="F115" s="855"/>
      <c r="G115" s="855"/>
      <c r="H115" s="855"/>
      <c r="I115" s="855"/>
      <c r="J115" s="855"/>
      <c r="K115" s="855"/>
      <c r="L115" s="855"/>
      <c r="M115" s="855"/>
      <c r="N115" s="855"/>
      <c r="O115" s="855"/>
      <c r="P115" s="855"/>
    </row>
    <row r="116" spans="2:16" ht="12.75">
      <c r="B116" s="855"/>
      <c r="C116" s="855"/>
      <c r="D116" s="855"/>
      <c r="E116" s="855"/>
      <c r="F116" s="855"/>
      <c r="G116" s="855"/>
      <c r="H116" s="855"/>
      <c r="I116" s="855"/>
      <c r="J116" s="855"/>
      <c r="K116" s="855"/>
      <c r="L116" s="855"/>
      <c r="M116" s="855"/>
      <c r="N116" s="855"/>
      <c r="O116" s="855"/>
      <c r="P116" s="855"/>
    </row>
    <row r="117" spans="2:16" ht="12.75">
      <c r="B117" s="855"/>
      <c r="C117" s="855"/>
      <c r="D117" s="855"/>
      <c r="E117" s="855"/>
      <c r="F117" s="855"/>
      <c r="G117" s="855"/>
      <c r="H117" s="855"/>
      <c r="I117" s="855"/>
      <c r="J117" s="855"/>
      <c r="K117" s="855"/>
      <c r="L117" s="855"/>
      <c r="M117" s="855"/>
      <c r="N117" s="855"/>
      <c r="O117" s="855"/>
      <c r="P117" s="855"/>
    </row>
    <row r="118" spans="2:16" ht="12.75">
      <c r="B118" s="855"/>
      <c r="C118" s="855"/>
      <c r="D118" s="855"/>
      <c r="E118" s="855"/>
      <c r="F118" s="855"/>
      <c r="G118" s="855"/>
      <c r="H118" s="855"/>
      <c r="I118" s="855"/>
      <c r="J118" s="855"/>
      <c r="K118" s="855"/>
      <c r="L118" s="855"/>
      <c r="M118" s="855"/>
      <c r="N118" s="855"/>
      <c r="O118" s="855"/>
      <c r="P118" s="855"/>
    </row>
    <row r="119" spans="2:16" ht="12.75">
      <c r="B119" s="855"/>
      <c r="C119" s="855"/>
      <c r="D119" s="855"/>
      <c r="E119" s="855"/>
      <c r="F119" s="855"/>
      <c r="G119" s="855"/>
      <c r="H119" s="855"/>
      <c r="I119" s="855"/>
      <c r="J119" s="855"/>
      <c r="K119" s="855"/>
      <c r="L119" s="855"/>
      <c r="M119" s="855"/>
      <c r="N119" s="855"/>
      <c r="O119" s="855"/>
      <c r="P119" s="855"/>
    </row>
    <row r="120" spans="2:16" ht="12.75">
      <c r="B120" s="855"/>
      <c r="C120" s="855"/>
      <c r="D120" s="855"/>
      <c r="E120" s="855"/>
      <c r="F120" s="855"/>
      <c r="G120" s="855"/>
      <c r="H120" s="855"/>
      <c r="I120" s="855"/>
      <c r="J120" s="855"/>
      <c r="K120" s="855"/>
      <c r="L120" s="855"/>
      <c r="M120" s="855"/>
      <c r="N120" s="855"/>
      <c r="O120" s="855"/>
      <c r="P120" s="855"/>
    </row>
    <row r="121" spans="2:16" ht="12.75">
      <c r="B121" s="855"/>
      <c r="C121" s="855"/>
      <c r="D121" s="855"/>
      <c r="E121" s="855"/>
      <c r="F121" s="855"/>
      <c r="G121" s="855"/>
      <c r="H121" s="855"/>
      <c r="I121" s="855"/>
      <c r="J121" s="855"/>
      <c r="K121" s="855"/>
      <c r="L121" s="855"/>
      <c r="M121" s="855"/>
      <c r="N121" s="855"/>
      <c r="O121" s="855"/>
      <c r="P121" s="855"/>
    </row>
    <row r="122" spans="2:16" ht="12.75">
      <c r="B122" s="855"/>
      <c r="C122" s="855"/>
      <c r="D122" s="855"/>
      <c r="E122" s="855"/>
      <c r="F122" s="855"/>
      <c r="G122" s="855"/>
      <c r="H122" s="855"/>
      <c r="I122" s="855"/>
      <c r="J122" s="855"/>
      <c r="K122" s="855"/>
      <c r="L122" s="855"/>
      <c r="M122" s="855"/>
      <c r="N122" s="855"/>
      <c r="O122" s="855"/>
      <c r="P122" s="855"/>
    </row>
    <row r="123" spans="2:16" ht="12.75">
      <c r="B123" s="855"/>
      <c r="C123" s="855"/>
      <c r="D123" s="855"/>
      <c r="E123" s="855"/>
      <c r="F123" s="855"/>
      <c r="G123" s="855"/>
      <c r="H123" s="855"/>
      <c r="I123" s="855"/>
      <c r="J123" s="855"/>
      <c r="K123" s="855"/>
      <c r="L123" s="855"/>
      <c r="M123" s="855"/>
      <c r="N123" s="855"/>
      <c r="O123" s="855"/>
      <c r="P123" s="855"/>
    </row>
    <row r="124" spans="2:16" ht="12.75">
      <c r="B124" s="855"/>
      <c r="C124" s="855"/>
      <c r="D124" s="855"/>
      <c r="E124" s="855"/>
      <c r="F124" s="855"/>
      <c r="G124" s="855"/>
      <c r="H124" s="855"/>
      <c r="I124" s="855"/>
      <c r="J124" s="855"/>
      <c r="K124" s="855"/>
      <c r="L124" s="855"/>
      <c r="M124" s="855"/>
      <c r="N124" s="855"/>
      <c r="O124" s="855"/>
      <c r="P124" s="855"/>
    </row>
    <row r="125" spans="2:16" ht="12.75">
      <c r="B125" s="855"/>
      <c r="C125" s="855"/>
      <c r="D125" s="855"/>
      <c r="E125" s="855"/>
      <c r="F125" s="855"/>
      <c r="G125" s="855"/>
      <c r="H125" s="855"/>
      <c r="I125" s="855"/>
      <c r="J125" s="855"/>
      <c r="K125" s="855"/>
      <c r="L125" s="855"/>
      <c r="M125" s="855"/>
      <c r="N125" s="855"/>
      <c r="O125" s="855"/>
      <c r="P125" s="855"/>
    </row>
    <row r="126" spans="2:16" ht="12.75">
      <c r="B126" s="855"/>
      <c r="C126" s="855"/>
      <c r="D126" s="855"/>
      <c r="E126" s="855"/>
      <c r="F126" s="855"/>
      <c r="G126" s="855"/>
      <c r="H126" s="855"/>
      <c r="I126" s="855"/>
      <c r="J126" s="855"/>
      <c r="K126" s="855"/>
      <c r="L126" s="855"/>
      <c r="M126" s="855"/>
      <c r="N126" s="855"/>
      <c r="O126" s="855"/>
      <c r="P126" s="855"/>
    </row>
    <row r="127" spans="2:16" ht="12.75">
      <c r="B127" s="855"/>
      <c r="C127" s="855"/>
      <c r="D127" s="855"/>
      <c r="E127" s="855"/>
      <c r="F127" s="855"/>
      <c r="G127" s="855"/>
      <c r="H127" s="855"/>
      <c r="I127" s="855"/>
      <c r="J127" s="855"/>
      <c r="K127" s="855"/>
      <c r="L127" s="855"/>
      <c r="M127" s="855"/>
      <c r="N127" s="855"/>
      <c r="O127" s="855"/>
      <c r="P127" s="855"/>
    </row>
    <row r="128" spans="2:16" ht="12.75">
      <c r="B128" s="855"/>
      <c r="C128" s="855"/>
      <c r="D128" s="855"/>
      <c r="E128" s="855"/>
      <c r="F128" s="855"/>
      <c r="G128" s="855"/>
      <c r="H128" s="855"/>
      <c r="I128" s="855"/>
      <c r="J128" s="855"/>
      <c r="K128" s="855"/>
      <c r="L128" s="855"/>
      <c r="M128" s="855"/>
      <c r="N128" s="855"/>
      <c r="O128" s="855"/>
      <c r="P128" s="855"/>
    </row>
    <row r="129" spans="2:16" ht="12.75">
      <c r="B129" s="855"/>
      <c r="C129" s="855"/>
      <c r="D129" s="855"/>
      <c r="E129" s="855"/>
      <c r="F129" s="855"/>
      <c r="G129" s="855"/>
      <c r="H129" s="855"/>
      <c r="I129" s="855"/>
      <c r="J129" s="855"/>
      <c r="K129" s="855"/>
      <c r="L129" s="855"/>
      <c r="M129" s="855"/>
      <c r="N129" s="855"/>
      <c r="O129" s="855"/>
      <c r="P129" s="855"/>
    </row>
    <row r="130" spans="2:16" ht="12.75">
      <c r="B130" s="855"/>
      <c r="C130" s="855"/>
      <c r="D130" s="855"/>
      <c r="E130" s="855"/>
      <c r="F130" s="855"/>
      <c r="G130" s="855"/>
      <c r="H130" s="855"/>
      <c r="I130" s="855"/>
      <c r="J130" s="855"/>
      <c r="K130" s="855"/>
      <c r="L130" s="855"/>
      <c r="M130" s="855"/>
      <c r="N130" s="855"/>
      <c r="O130" s="855"/>
      <c r="P130" s="855"/>
    </row>
    <row r="131" spans="2:16" ht="12.75">
      <c r="B131" s="855"/>
      <c r="C131" s="855"/>
      <c r="D131" s="855"/>
      <c r="E131" s="855"/>
      <c r="F131" s="855"/>
      <c r="G131" s="855"/>
      <c r="H131" s="855"/>
      <c r="I131" s="855"/>
      <c r="J131" s="855"/>
      <c r="K131" s="855"/>
      <c r="L131" s="855"/>
      <c r="M131" s="855"/>
      <c r="N131" s="855"/>
      <c r="O131" s="855"/>
      <c r="P131" s="855"/>
    </row>
    <row r="132" spans="2:16" ht="12.75">
      <c r="B132" s="855"/>
      <c r="C132" s="855"/>
      <c r="D132" s="855"/>
      <c r="E132" s="855"/>
      <c r="F132" s="855"/>
      <c r="G132" s="855"/>
      <c r="H132" s="855"/>
      <c r="I132" s="855"/>
      <c r="J132" s="855"/>
      <c r="K132" s="855"/>
      <c r="L132" s="855"/>
      <c r="M132" s="855"/>
      <c r="N132" s="855"/>
      <c r="O132" s="855"/>
      <c r="P132" s="855"/>
    </row>
    <row r="136" ht="1.5" customHeight="1"/>
    <row r="137" ht="10.5" customHeight="1"/>
    <row r="138" ht="9.75" customHeight="1"/>
    <row r="140" ht="12.75" customHeight="1"/>
    <row r="144" ht="12.75">
      <c r="C144" s="76"/>
    </row>
    <row r="145" spans="3:6" ht="12.75">
      <c r="C145" s="76"/>
      <c r="F145" s="303"/>
    </row>
    <row r="146" spans="2:3" ht="12.75">
      <c r="B146" s="77"/>
      <c r="C146" s="77"/>
    </row>
    <row r="158" spans="6:7" ht="12.75">
      <c r="F158" s="19"/>
      <c r="G158" s="19"/>
    </row>
    <row r="159" spans="6:7" ht="12.75">
      <c r="F159" s="19"/>
      <c r="G159" s="19"/>
    </row>
    <row r="160" spans="6:7" ht="12.75">
      <c r="F160" s="19"/>
      <c r="G160" s="19"/>
    </row>
    <row r="161" spans="6:7" ht="12.75">
      <c r="F161" s="78"/>
      <c r="G161" s="19"/>
    </row>
    <row r="162" spans="6:7" ht="12.75">
      <c r="F162" s="78"/>
      <c r="G162" s="19"/>
    </row>
    <row r="163" spans="6:7" ht="12.75">
      <c r="F163" s="78"/>
      <c r="G163" s="19"/>
    </row>
    <row r="164" spans="6:7" ht="12.75">
      <c r="F164" s="78"/>
      <c r="G164" s="19"/>
    </row>
    <row r="165" spans="6:7" ht="12.75">
      <c r="F165" s="78"/>
      <c r="G165" s="19"/>
    </row>
    <row r="166" spans="6:7" ht="12.75">
      <c r="F166" s="78"/>
      <c r="G166" s="19"/>
    </row>
    <row r="167" spans="6:7" ht="12.75">
      <c r="F167" s="78"/>
      <c r="G167" s="19"/>
    </row>
    <row r="168" spans="6:7" ht="12.75">
      <c r="F168" s="78"/>
      <c r="G168" s="19"/>
    </row>
    <row r="169" spans="6:7" ht="12.75">
      <c r="F169" s="78"/>
      <c r="G169" s="19"/>
    </row>
    <row r="170" spans="6:7" ht="12.75">
      <c r="F170" s="78"/>
      <c r="G170" s="19"/>
    </row>
    <row r="171" spans="6:7" ht="12.75">
      <c r="F171" s="78"/>
      <c r="G171" s="19"/>
    </row>
    <row r="172" spans="6:7" ht="12.75">
      <c r="F172" s="78"/>
      <c r="G172" s="19"/>
    </row>
    <row r="173" spans="6:7" ht="12.75">
      <c r="F173" s="78"/>
      <c r="G173" s="19"/>
    </row>
    <row r="174" spans="6:7" ht="12.75">
      <c r="F174" s="78"/>
      <c r="G174" s="19"/>
    </row>
    <row r="175" spans="6:7" ht="12.75">
      <c r="F175" s="78"/>
      <c r="G175" s="19"/>
    </row>
    <row r="176" spans="6:7" ht="12.75">
      <c r="F176" s="78"/>
      <c r="G176" s="19"/>
    </row>
    <row r="177" spans="6:7" ht="12.75">
      <c r="F177" s="78"/>
      <c r="G177" s="19"/>
    </row>
    <row r="178" spans="6:7" ht="12.75">
      <c r="F178" s="78"/>
      <c r="G178" s="19"/>
    </row>
    <row r="179" spans="6:7" ht="12.75">
      <c r="F179" s="78"/>
      <c r="G179" s="19"/>
    </row>
    <row r="180" spans="6:7" ht="12.75">
      <c r="F180" s="19"/>
      <c r="G180" s="19"/>
    </row>
  </sheetData>
  <mergeCells count="3">
    <mergeCell ref="B1:K1"/>
    <mergeCell ref="B3:G4"/>
    <mergeCell ref="B105:P132"/>
  </mergeCells>
  <printOptions/>
  <pageMargins left="0.52" right="0.49" top="0.4" bottom="0.44" header="0.4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0"/>
  <sheetViews>
    <sheetView zoomScale="90" zoomScaleNormal="90" workbookViewId="0" topLeftCell="A10">
      <selection activeCell="A33" sqref="A33"/>
    </sheetView>
  </sheetViews>
  <sheetFormatPr defaultColWidth="9.140625" defaultRowHeight="12.75"/>
  <cols>
    <col min="1" max="1" width="3.8515625" style="18" customWidth="1"/>
    <col min="2" max="2" width="3.421875" style="17" customWidth="1"/>
    <col min="3" max="3" width="7.28125" style="0" customWidth="1"/>
    <col min="4" max="4" width="2.7109375" style="0" customWidth="1"/>
    <col min="5" max="5" width="33.7109375" style="0" customWidth="1"/>
    <col min="6" max="7" width="8.00390625" style="452" customWidth="1"/>
    <col min="8" max="8" width="6.7109375" style="452" customWidth="1"/>
    <col min="9" max="9" width="7.8515625" style="452" customWidth="1"/>
    <col min="10" max="10" width="6.7109375" style="0" customWidth="1"/>
    <col min="11" max="11" width="8.00390625" style="0" customWidth="1"/>
    <col min="12" max="12" width="6.7109375" style="0" customWidth="1"/>
  </cols>
  <sheetData>
    <row r="1" spans="6:9" ht="6.75" customHeight="1">
      <c r="F1" s="451"/>
      <c r="G1" s="451"/>
      <c r="H1" s="451"/>
      <c r="I1" s="451"/>
    </row>
    <row r="2" spans="2:9" ht="15.75">
      <c r="B2" s="157" t="s">
        <v>477</v>
      </c>
      <c r="F2" s="451"/>
      <c r="G2" s="451"/>
      <c r="H2" s="451"/>
      <c r="I2" s="451"/>
    </row>
    <row r="3" spans="6:9" ht="8.25" customHeight="1" thickBot="1">
      <c r="F3" s="451"/>
      <c r="G3" s="451"/>
      <c r="H3" s="451"/>
      <c r="I3" s="451"/>
    </row>
    <row r="4" spans="1:12" ht="13.5" customHeight="1" thickBot="1">
      <c r="A4" s="218"/>
      <c r="B4" s="219" t="s">
        <v>479</v>
      </c>
      <c r="C4" s="220"/>
      <c r="D4" s="220"/>
      <c r="E4" s="220"/>
      <c r="F4" s="860" t="s">
        <v>174</v>
      </c>
      <c r="G4" s="868"/>
      <c r="H4" s="861"/>
      <c r="I4" s="860" t="s">
        <v>175</v>
      </c>
      <c r="J4" s="861"/>
      <c r="K4" s="860" t="s">
        <v>372</v>
      </c>
      <c r="L4" s="861"/>
    </row>
    <row r="5" spans="1:12" ht="18.75" customHeight="1">
      <c r="A5" s="221"/>
      <c r="B5" s="222"/>
      <c r="C5" s="223"/>
      <c r="D5" s="224"/>
      <c r="E5" s="225"/>
      <c r="F5" s="856" t="s">
        <v>440</v>
      </c>
      <c r="G5" s="856" t="s">
        <v>480</v>
      </c>
      <c r="H5" s="864" t="s">
        <v>481</v>
      </c>
      <c r="I5" s="866" t="s">
        <v>468</v>
      </c>
      <c r="J5" s="864" t="s">
        <v>481</v>
      </c>
      <c r="K5" s="856" t="s">
        <v>480</v>
      </c>
      <c r="L5" s="858" t="s">
        <v>481</v>
      </c>
    </row>
    <row r="6" spans="1:12" ht="12.75">
      <c r="A6" s="226"/>
      <c r="B6" s="227" t="s">
        <v>252</v>
      </c>
      <c r="C6" s="228" t="s">
        <v>102</v>
      </c>
      <c r="D6" s="887" t="s">
        <v>103</v>
      </c>
      <c r="E6" s="882"/>
      <c r="F6" s="857"/>
      <c r="G6" s="857"/>
      <c r="H6" s="865"/>
      <c r="I6" s="867"/>
      <c r="J6" s="865"/>
      <c r="K6" s="857"/>
      <c r="L6" s="859"/>
    </row>
    <row r="7" spans="1:12" ht="12.75">
      <c r="A7" s="229"/>
      <c r="B7" s="230" t="s">
        <v>253</v>
      </c>
      <c r="C7" s="231" t="s">
        <v>251</v>
      </c>
      <c r="D7" s="232"/>
      <c r="E7" s="233" t="s">
        <v>91</v>
      </c>
      <c r="F7" s="857"/>
      <c r="G7" s="857"/>
      <c r="H7" s="865"/>
      <c r="I7" s="867"/>
      <c r="J7" s="865"/>
      <c r="K7" s="857"/>
      <c r="L7" s="859"/>
    </row>
    <row r="8" spans="1:12" ht="13.5" thickBot="1">
      <c r="A8" s="234"/>
      <c r="B8" s="235"/>
      <c r="C8" s="236"/>
      <c r="D8" s="237"/>
      <c r="E8" s="238"/>
      <c r="F8" s="857"/>
      <c r="G8" s="857"/>
      <c r="H8" s="865"/>
      <c r="I8" s="867"/>
      <c r="J8" s="865"/>
      <c r="K8" s="857"/>
      <c r="L8" s="859"/>
    </row>
    <row r="9" spans="1:12" ht="16.5" thickBot="1" thickTop="1">
      <c r="A9" s="217">
        <v>1</v>
      </c>
      <c r="B9" s="332" t="s">
        <v>478</v>
      </c>
      <c r="C9" s="192"/>
      <c r="D9" s="193"/>
      <c r="E9" s="194"/>
      <c r="F9" s="498">
        <v>2551</v>
      </c>
      <c r="G9" s="498">
        <v>84670</v>
      </c>
      <c r="H9" s="502"/>
      <c r="I9" s="503">
        <v>88902</v>
      </c>
      <c r="J9" s="500"/>
      <c r="K9" s="503">
        <v>93348</v>
      </c>
      <c r="L9" s="500"/>
    </row>
    <row r="10" spans="1:12" ht="13.5" thickTop="1">
      <c r="A10" s="165">
        <f>A9+1</f>
        <v>2</v>
      </c>
      <c r="B10" s="262">
        <v>1</v>
      </c>
      <c r="C10" s="263" t="s">
        <v>312</v>
      </c>
      <c r="D10" s="264"/>
      <c r="E10" s="265"/>
      <c r="F10" s="407">
        <v>822</v>
      </c>
      <c r="G10" s="407">
        <v>27287</v>
      </c>
      <c r="H10" s="443"/>
      <c r="I10" s="304">
        <v>28651</v>
      </c>
      <c r="J10" s="309"/>
      <c r="K10" s="304">
        <v>30084</v>
      </c>
      <c r="L10" s="309"/>
    </row>
    <row r="11" spans="1:12" ht="12.75">
      <c r="A11" s="165">
        <f>A10+1</f>
        <v>3</v>
      </c>
      <c r="B11" s="159"/>
      <c r="C11" s="162" t="s">
        <v>361</v>
      </c>
      <c r="D11" s="180" t="s">
        <v>488</v>
      </c>
      <c r="E11" s="171"/>
      <c r="F11" s="479">
        <v>822</v>
      </c>
      <c r="G11" s="479">
        <v>27287</v>
      </c>
      <c r="H11" s="440"/>
      <c r="I11" s="185"/>
      <c r="J11" s="183"/>
      <c r="K11" s="185"/>
      <c r="L11" s="183"/>
    </row>
    <row r="12" spans="1:12" ht="12.75">
      <c r="A12" s="165">
        <v>4</v>
      </c>
      <c r="B12" s="159"/>
      <c r="C12" s="48"/>
      <c r="D12" s="6" t="s">
        <v>92</v>
      </c>
      <c r="E12" s="181" t="s">
        <v>482</v>
      </c>
      <c r="F12" s="499">
        <v>525</v>
      </c>
      <c r="G12" s="499">
        <v>17442</v>
      </c>
      <c r="H12" s="504"/>
      <c r="I12" s="505"/>
      <c r="J12" s="501"/>
      <c r="K12" s="505"/>
      <c r="L12" s="501"/>
    </row>
    <row r="13" spans="1:12" ht="12.75">
      <c r="A13" s="165">
        <v>5</v>
      </c>
      <c r="B13" s="159"/>
      <c r="C13" s="59"/>
      <c r="D13" s="6" t="s">
        <v>93</v>
      </c>
      <c r="E13" s="181" t="s">
        <v>483</v>
      </c>
      <c r="F13" s="499">
        <v>184</v>
      </c>
      <c r="G13" s="499">
        <v>6096</v>
      </c>
      <c r="H13" s="504"/>
      <c r="I13" s="505"/>
      <c r="J13" s="501"/>
      <c r="K13" s="505"/>
      <c r="L13" s="501"/>
    </row>
    <row r="14" spans="1:12" ht="12.75">
      <c r="A14" s="165">
        <v>6</v>
      </c>
      <c r="B14" s="159"/>
      <c r="C14" s="59"/>
      <c r="D14" s="6" t="s">
        <v>94</v>
      </c>
      <c r="E14" s="181" t="s">
        <v>484</v>
      </c>
      <c r="F14" s="499">
        <v>17</v>
      </c>
      <c r="G14" s="499">
        <v>563</v>
      </c>
      <c r="H14" s="504"/>
      <c r="I14" s="505"/>
      <c r="J14" s="501"/>
      <c r="K14" s="505"/>
      <c r="L14" s="501"/>
    </row>
    <row r="15" spans="1:12" ht="12.75">
      <c r="A15" s="165">
        <v>7</v>
      </c>
      <c r="B15" s="158"/>
      <c r="C15" s="10"/>
      <c r="D15" s="6" t="s">
        <v>96</v>
      </c>
      <c r="E15" s="181" t="s">
        <v>485</v>
      </c>
      <c r="F15" s="499">
        <v>96</v>
      </c>
      <c r="G15" s="499">
        <v>3186</v>
      </c>
      <c r="H15" s="504"/>
      <c r="I15" s="505"/>
      <c r="J15" s="501"/>
      <c r="K15" s="505"/>
      <c r="L15" s="501"/>
    </row>
    <row r="16" spans="1:12" ht="12.75">
      <c r="A16" s="165">
        <v>8</v>
      </c>
      <c r="B16" s="208">
        <v>2</v>
      </c>
      <c r="C16" s="209" t="s">
        <v>313</v>
      </c>
      <c r="D16" s="210"/>
      <c r="E16" s="211"/>
      <c r="F16" s="490">
        <v>1280</v>
      </c>
      <c r="G16" s="490">
        <v>42499</v>
      </c>
      <c r="H16" s="426"/>
      <c r="I16" s="215">
        <v>44624</v>
      </c>
      <c r="J16" s="428"/>
      <c r="K16" s="215">
        <v>46855</v>
      </c>
      <c r="L16" s="428"/>
    </row>
    <row r="17" spans="1:12" ht="12.75">
      <c r="A17" s="165">
        <v>9</v>
      </c>
      <c r="B17" s="168"/>
      <c r="C17" s="167" t="s">
        <v>355</v>
      </c>
      <c r="D17" s="203" t="s">
        <v>487</v>
      </c>
      <c r="E17" s="175"/>
      <c r="F17" s="406">
        <v>1280</v>
      </c>
      <c r="G17" s="406">
        <v>42499</v>
      </c>
      <c r="H17" s="439"/>
      <c r="I17" s="176"/>
      <c r="J17" s="437"/>
      <c r="K17" s="176"/>
      <c r="L17" s="437"/>
    </row>
    <row r="18" spans="1:12" ht="12.75">
      <c r="A18" s="165">
        <v>10</v>
      </c>
      <c r="B18" s="159"/>
      <c r="C18" s="59"/>
      <c r="D18" s="6" t="s">
        <v>92</v>
      </c>
      <c r="E18" s="181" t="s">
        <v>482</v>
      </c>
      <c r="F18" s="499">
        <v>690</v>
      </c>
      <c r="G18" s="499">
        <v>22912</v>
      </c>
      <c r="H18" s="504"/>
      <c r="I18" s="505"/>
      <c r="J18" s="501"/>
      <c r="K18" s="505"/>
      <c r="L18" s="501"/>
    </row>
    <row r="19" spans="1:12" ht="12.75">
      <c r="A19" s="165">
        <v>11</v>
      </c>
      <c r="B19" s="159"/>
      <c r="C19" s="66"/>
      <c r="D19" s="61" t="s">
        <v>486</v>
      </c>
      <c r="E19" s="182" t="s">
        <v>483</v>
      </c>
      <c r="F19" s="499">
        <v>482</v>
      </c>
      <c r="G19" s="499">
        <v>16008</v>
      </c>
      <c r="H19" s="504"/>
      <c r="I19" s="505"/>
      <c r="J19" s="501"/>
      <c r="K19" s="505"/>
      <c r="L19" s="501"/>
    </row>
    <row r="20" spans="1:12" ht="12.75">
      <c r="A20" s="165">
        <v>12</v>
      </c>
      <c r="B20" s="159"/>
      <c r="C20" s="66"/>
      <c r="D20" s="61" t="s">
        <v>94</v>
      </c>
      <c r="E20" s="182" t="s">
        <v>485</v>
      </c>
      <c r="F20" s="499">
        <v>58</v>
      </c>
      <c r="G20" s="499">
        <v>1933</v>
      </c>
      <c r="H20" s="504"/>
      <c r="I20" s="505"/>
      <c r="J20" s="501"/>
      <c r="K20" s="505"/>
      <c r="L20" s="501"/>
    </row>
    <row r="21" spans="1:12" ht="12.75">
      <c r="A21" s="165">
        <v>13</v>
      </c>
      <c r="B21" s="159"/>
      <c r="C21" s="66"/>
      <c r="D21" s="61" t="s">
        <v>96</v>
      </c>
      <c r="E21" s="182" t="s">
        <v>484</v>
      </c>
      <c r="F21" s="499">
        <v>28</v>
      </c>
      <c r="G21" s="499">
        <v>929</v>
      </c>
      <c r="H21" s="504"/>
      <c r="I21" s="505"/>
      <c r="J21" s="501"/>
      <c r="K21" s="505"/>
      <c r="L21" s="501"/>
    </row>
    <row r="22" spans="1:12" ht="12.75">
      <c r="A22" s="165">
        <v>14</v>
      </c>
      <c r="B22" s="159"/>
      <c r="C22" s="11"/>
      <c r="D22" s="61" t="s">
        <v>97</v>
      </c>
      <c r="E22" s="182" t="s">
        <v>406</v>
      </c>
      <c r="F22" s="506">
        <v>22</v>
      </c>
      <c r="G22" s="506">
        <v>717</v>
      </c>
      <c r="H22" s="508"/>
      <c r="I22" s="509"/>
      <c r="J22" s="507"/>
      <c r="K22" s="509"/>
      <c r="L22" s="507"/>
    </row>
    <row r="23" spans="1:12" ht="12.75">
      <c r="A23" s="165">
        <v>15</v>
      </c>
      <c r="B23" s="208">
        <v>3</v>
      </c>
      <c r="C23" s="213" t="s">
        <v>314</v>
      </c>
      <c r="D23" s="210"/>
      <c r="E23" s="211"/>
      <c r="F23" s="490">
        <v>171</v>
      </c>
      <c r="G23" s="490">
        <v>5677</v>
      </c>
      <c r="H23" s="302"/>
      <c r="I23" s="215">
        <v>5960</v>
      </c>
      <c r="J23" s="428"/>
      <c r="K23" s="215">
        <v>6259</v>
      </c>
      <c r="L23" s="428"/>
    </row>
    <row r="24" spans="1:12" ht="12.75">
      <c r="A24" s="165">
        <v>16</v>
      </c>
      <c r="B24" s="168"/>
      <c r="C24" s="206" t="s">
        <v>356</v>
      </c>
      <c r="D24" s="205" t="s">
        <v>489</v>
      </c>
      <c r="E24" s="175"/>
      <c r="F24" s="510">
        <v>171</v>
      </c>
      <c r="G24" s="510">
        <v>5677</v>
      </c>
      <c r="H24" s="189"/>
      <c r="I24" s="411"/>
      <c r="J24" s="450"/>
      <c r="K24" s="411"/>
      <c r="L24" s="450"/>
    </row>
    <row r="25" spans="1:12" ht="12.75">
      <c r="A25" s="165">
        <v>17</v>
      </c>
      <c r="B25" s="168"/>
      <c r="C25" s="68"/>
      <c r="D25" s="6" t="s">
        <v>92</v>
      </c>
      <c r="E25" s="181" t="s">
        <v>482</v>
      </c>
      <c r="F25" s="506">
        <v>126</v>
      </c>
      <c r="G25" s="506">
        <v>4182</v>
      </c>
      <c r="H25" s="511"/>
      <c r="I25" s="509"/>
      <c r="J25" s="507"/>
      <c r="K25" s="509"/>
      <c r="L25" s="507"/>
    </row>
    <row r="26" spans="1:12" ht="12.75">
      <c r="A26" s="165">
        <v>18</v>
      </c>
      <c r="B26" s="168"/>
      <c r="C26" s="68"/>
      <c r="D26" s="6" t="s">
        <v>93</v>
      </c>
      <c r="E26" s="181" t="s">
        <v>483</v>
      </c>
      <c r="F26" s="506">
        <v>44</v>
      </c>
      <c r="G26" s="506">
        <v>1462</v>
      </c>
      <c r="H26" s="511"/>
      <c r="I26" s="509"/>
      <c r="J26" s="507"/>
      <c r="K26" s="509"/>
      <c r="L26" s="507"/>
    </row>
    <row r="27" spans="1:12" ht="13.5" thickBot="1">
      <c r="A27" s="165">
        <v>19</v>
      </c>
      <c r="B27" s="168"/>
      <c r="C27" s="68"/>
      <c r="D27" s="6" t="s">
        <v>94</v>
      </c>
      <c r="E27" s="181" t="s">
        <v>490</v>
      </c>
      <c r="F27" s="506">
        <v>1</v>
      </c>
      <c r="G27" s="506">
        <v>33</v>
      </c>
      <c r="H27" s="511"/>
      <c r="I27" s="509"/>
      <c r="J27" s="507"/>
      <c r="K27" s="509"/>
      <c r="L27" s="507"/>
    </row>
    <row r="28" spans="1:12" s="188" customFormat="1" ht="13.5" thickTop="1">
      <c r="A28" s="164">
        <v>20</v>
      </c>
      <c r="B28" s="262">
        <v>4</v>
      </c>
      <c r="C28" s="263" t="s">
        <v>315</v>
      </c>
      <c r="D28" s="264"/>
      <c r="E28" s="277"/>
      <c r="F28" s="485">
        <v>278</v>
      </c>
      <c r="G28" s="485">
        <v>9207</v>
      </c>
      <c r="H28" s="424"/>
      <c r="I28" s="486">
        <v>9667</v>
      </c>
      <c r="J28" s="446"/>
      <c r="K28" s="486">
        <v>10150</v>
      </c>
      <c r="L28" s="446"/>
    </row>
    <row r="29" spans="1:12" s="188" customFormat="1" ht="12.75">
      <c r="A29" s="165">
        <v>21</v>
      </c>
      <c r="B29" s="158"/>
      <c r="C29" s="206" t="s">
        <v>357</v>
      </c>
      <c r="D29" s="205" t="s">
        <v>360</v>
      </c>
      <c r="E29" s="174"/>
      <c r="F29" s="510">
        <v>278</v>
      </c>
      <c r="G29" s="510">
        <v>9207</v>
      </c>
      <c r="H29" s="453"/>
      <c r="I29" s="411"/>
      <c r="J29" s="450"/>
      <c r="K29" s="411"/>
      <c r="L29" s="450"/>
    </row>
    <row r="30" spans="1:12" s="188" customFormat="1" ht="12.75">
      <c r="A30" s="165">
        <v>22</v>
      </c>
      <c r="B30" s="216"/>
      <c r="C30" s="10"/>
      <c r="D30" s="6" t="s">
        <v>92</v>
      </c>
      <c r="E30" s="351" t="s">
        <v>482</v>
      </c>
      <c r="F30" s="506">
        <v>205</v>
      </c>
      <c r="G30" s="506">
        <v>6798</v>
      </c>
      <c r="H30" s="508"/>
      <c r="I30" s="509"/>
      <c r="J30" s="507"/>
      <c r="K30" s="509"/>
      <c r="L30" s="507"/>
    </row>
    <row r="31" spans="1:12" s="188" customFormat="1" ht="12.75">
      <c r="A31" s="165">
        <v>23</v>
      </c>
      <c r="B31" s="168"/>
      <c r="C31" s="68"/>
      <c r="D31" s="6" t="s">
        <v>93</v>
      </c>
      <c r="E31" s="181" t="s">
        <v>483</v>
      </c>
      <c r="F31" s="506">
        <v>72</v>
      </c>
      <c r="G31" s="506">
        <v>2376</v>
      </c>
      <c r="H31" s="511"/>
      <c r="I31" s="509"/>
      <c r="J31" s="507"/>
      <c r="K31" s="509"/>
      <c r="L31" s="507"/>
    </row>
    <row r="32" spans="1:12" s="188" customFormat="1" ht="12.75">
      <c r="A32" s="758">
        <v>24</v>
      </c>
      <c r="B32" s="168"/>
      <c r="C32" s="68"/>
      <c r="D32" s="6" t="s">
        <v>94</v>
      </c>
      <c r="E32" s="181" t="s">
        <v>490</v>
      </c>
      <c r="F32" s="506">
        <v>1</v>
      </c>
      <c r="G32" s="506">
        <v>33</v>
      </c>
      <c r="H32" s="511"/>
      <c r="I32" s="509"/>
      <c r="J32" s="507"/>
      <c r="K32" s="509"/>
      <c r="L32" s="507"/>
    </row>
    <row r="33" spans="1:12" s="188" customFormat="1" ht="12.75">
      <c r="A33" s="186"/>
      <c r="B33" s="184"/>
      <c r="C33" s="106"/>
      <c r="D33" s="64"/>
      <c r="E33" s="116"/>
      <c r="F33" s="365"/>
      <c r="G33" s="365"/>
      <c r="H33" s="365"/>
      <c r="I33" s="365"/>
      <c r="J33" s="365"/>
      <c r="K33" s="365"/>
      <c r="L33" s="365"/>
    </row>
    <row r="34" spans="1:12" s="188" customFormat="1" ht="12.75">
      <c r="A34" s="186"/>
      <c r="B34" s="184"/>
      <c r="C34" s="106"/>
      <c r="D34" s="64"/>
      <c r="E34" s="116"/>
      <c r="F34" s="365"/>
      <c r="G34" s="365"/>
      <c r="H34" s="365"/>
      <c r="I34" s="365"/>
      <c r="J34" s="365"/>
      <c r="K34" s="365"/>
      <c r="L34" s="365"/>
    </row>
    <row r="35" spans="1:12" s="188" customFormat="1" ht="12.75">
      <c r="A35" s="186"/>
      <c r="B35" s="184"/>
      <c r="C35" s="106"/>
      <c r="D35" s="64"/>
      <c r="E35" s="116"/>
      <c r="F35" s="365"/>
      <c r="G35" s="365"/>
      <c r="H35" s="365"/>
      <c r="I35" s="365"/>
      <c r="J35" s="365"/>
      <c r="K35" s="365"/>
      <c r="L35" s="365"/>
    </row>
    <row r="36" spans="1:12" s="188" customFormat="1" ht="12" customHeight="1">
      <c r="A36" s="186"/>
      <c r="B36" s="184"/>
      <c r="C36" s="106"/>
      <c r="D36" s="64"/>
      <c r="E36" s="116"/>
      <c r="F36" s="365"/>
      <c r="G36" s="365"/>
      <c r="H36" s="365"/>
      <c r="I36" s="365"/>
      <c r="J36" s="365"/>
      <c r="K36" s="365"/>
      <c r="L36" s="365"/>
    </row>
    <row r="42" ht="12.75">
      <c r="E42" s="294"/>
    </row>
    <row r="43" ht="12.75">
      <c r="E43" s="294"/>
    </row>
    <row r="44" ht="12.75">
      <c r="E44" s="294"/>
    </row>
    <row r="45" ht="12.75">
      <c r="E45" s="294"/>
    </row>
    <row r="46" ht="12.75">
      <c r="E46" s="294"/>
    </row>
    <row r="47" ht="12.75">
      <c r="E47" s="294"/>
    </row>
    <row r="48" ht="12.75">
      <c r="E48" s="294"/>
    </row>
    <row r="49" ht="12.75">
      <c r="E49" s="294"/>
    </row>
    <row r="50" ht="12.75">
      <c r="E50" s="294"/>
    </row>
    <row r="51" ht="12.75">
      <c r="E51" s="294"/>
    </row>
    <row r="52" ht="12.75">
      <c r="E52" s="294"/>
    </row>
    <row r="53" ht="12.75">
      <c r="E53" s="294"/>
    </row>
    <row r="54" ht="12.75">
      <c r="E54" s="294"/>
    </row>
    <row r="55" ht="12.75">
      <c r="E55" s="294"/>
    </row>
    <row r="56" ht="12.75">
      <c r="E56" s="294"/>
    </row>
    <row r="57" ht="12.75">
      <c r="E57" s="294"/>
    </row>
    <row r="58" ht="12.75">
      <c r="E58" s="294"/>
    </row>
    <row r="59" ht="12.75">
      <c r="E59" s="294"/>
    </row>
    <row r="60" ht="12.75">
      <c r="E60" s="294"/>
    </row>
    <row r="61" ht="12.75">
      <c r="E61" s="294"/>
    </row>
    <row r="62" ht="12.75">
      <c r="E62" s="294"/>
    </row>
    <row r="63" ht="12.75">
      <c r="E63" s="294"/>
    </row>
    <row r="64" ht="12.75">
      <c r="E64" s="294"/>
    </row>
    <row r="65" ht="12.75">
      <c r="E65" s="294"/>
    </row>
    <row r="66" ht="12.75">
      <c r="E66" s="294"/>
    </row>
    <row r="67" ht="12.75">
      <c r="E67" s="294"/>
    </row>
    <row r="68" ht="12.75">
      <c r="E68" s="294"/>
    </row>
    <row r="69" ht="12.75">
      <c r="E69" s="294"/>
    </row>
    <row r="70" ht="12.75">
      <c r="E70" s="294"/>
    </row>
  </sheetData>
  <mergeCells count="11">
    <mergeCell ref="L5:L8"/>
    <mergeCell ref="G5:G8"/>
    <mergeCell ref="D6:E6"/>
    <mergeCell ref="K5:K8"/>
    <mergeCell ref="F4:H4"/>
    <mergeCell ref="I4:J4"/>
    <mergeCell ref="K4:L4"/>
    <mergeCell ref="F5:F8"/>
    <mergeCell ref="H5:H8"/>
    <mergeCell ref="I5:I8"/>
    <mergeCell ref="J5:J8"/>
  </mergeCells>
  <printOptions/>
  <pageMargins left="0.67" right="0.4" top="0.99" bottom="0.83" header="0.4921259845" footer="0.492125984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33"/>
  <sheetViews>
    <sheetView zoomScale="90" zoomScaleNormal="90" workbookViewId="0" topLeftCell="A7">
      <selection activeCell="H17" sqref="H17"/>
    </sheetView>
  </sheetViews>
  <sheetFormatPr defaultColWidth="9.140625" defaultRowHeight="12.75"/>
  <cols>
    <col min="1" max="1" width="3.8515625" style="18" customWidth="1"/>
    <col min="2" max="2" width="3.421875" style="17" customWidth="1"/>
    <col min="3" max="3" width="7.28125" style="0" customWidth="1"/>
    <col min="4" max="4" width="2.28125" style="0" customWidth="1"/>
    <col min="5" max="5" width="31.28125" style="0" customWidth="1"/>
    <col min="6" max="6" width="4.7109375" style="378" customWidth="1"/>
    <col min="7" max="7" width="4.7109375" style="378" hidden="1" customWidth="1"/>
    <col min="8" max="8" width="8.7109375" style="378" customWidth="1"/>
    <col min="9" max="9" width="4.7109375" style="378" customWidth="1"/>
    <col min="10" max="10" width="7.7109375" style="0" customWidth="1"/>
    <col min="11" max="11" width="7.8515625" style="0" customWidth="1"/>
    <col min="12" max="12" width="6.7109375" style="0" customWidth="1"/>
    <col min="13" max="13" width="8.00390625" style="0" customWidth="1"/>
    <col min="14" max="14" width="6.7109375" style="0" customWidth="1"/>
  </cols>
  <sheetData>
    <row r="3" ht="15.75">
      <c r="B3" s="157" t="s">
        <v>75</v>
      </c>
    </row>
    <row r="4" ht="9.75" customHeight="1" thickBot="1"/>
    <row r="5" spans="1:14" ht="13.5" customHeight="1" thickBot="1">
      <c r="A5" s="879" t="s">
        <v>465</v>
      </c>
      <c r="B5" s="888"/>
      <c r="C5" s="888"/>
      <c r="D5" s="888"/>
      <c r="E5" s="888"/>
      <c r="F5" s="860" t="s">
        <v>174</v>
      </c>
      <c r="G5" s="868"/>
      <c r="H5" s="868"/>
      <c r="I5" s="868"/>
      <c r="J5" s="861"/>
      <c r="K5" s="860" t="s">
        <v>175</v>
      </c>
      <c r="L5" s="861"/>
      <c r="M5" s="860" t="s">
        <v>372</v>
      </c>
      <c r="N5" s="861"/>
    </row>
    <row r="6" spans="1:14" ht="18.75" customHeight="1">
      <c r="A6" s="242"/>
      <c r="B6" s="885" t="s">
        <v>104</v>
      </c>
      <c r="C6" s="886"/>
      <c r="D6" s="886"/>
      <c r="E6" s="886"/>
      <c r="F6" s="856" t="s">
        <v>440</v>
      </c>
      <c r="G6" s="704"/>
      <c r="H6" s="856" t="s">
        <v>428</v>
      </c>
      <c r="I6" s="856" t="s">
        <v>448</v>
      </c>
      <c r="J6" s="864" t="s">
        <v>462</v>
      </c>
      <c r="K6" s="866" t="s">
        <v>468</v>
      </c>
      <c r="L6" s="864" t="s">
        <v>426</v>
      </c>
      <c r="M6" s="856" t="s">
        <v>425</v>
      </c>
      <c r="N6" s="858" t="s">
        <v>426</v>
      </c>
    </row>
    <row r="7" spans="1:14" ht="12.75" customHeight="1">
      <c r="A7" s="247"/>
      <c r="B7" s="248" t="s">
        <v>252</v>
      </c>
      <c r="C7" s="249" t="s">
        <v>102</v>
      </c>
      <c r="D7" s="881" t="s">
        <v>103</v>
      </c>
      <c r="E7" s="882"/>
      <c r="F7" s="857"/>
      <c r="G7" s="705"/>
      <c r="H7" s="857"/>
      <c r="I7" s="857"/>
      <c r="J7" s="865"/>
      <c r="K7" s="867"/>
      <c r="L7" s="865"/>
      <c r="M7" s="857"/>
      <c r="N7" s="859"/>
    </row>
    <row r="8" spans="1:14" ht="12.75">
      <c r="A8" s="252"/>
      <c r="B8" s="253" t="s">
        <v>253</v>
      </c>
      <c r="C8" s="254" t="s">
        <v>251</v>
      </c>
      <c r="D8" s="255"/>
      <c r="E8" s="256" t="s">
        <v>91</v>
      </c>
      <c r="F8" s="857"/>
      <c r="G8" s="705"/>
      <c r="H8" s="857"/>
      <c r="I8" s="857"/>
      <c r="J8" s="865"/>
      <c r="K8" s="867"/>
      <c r="L8" s="865"/>
      <c r="M8" s="857"/>
      <c r="N8" s="859"/>
    </row>
    <row r="9" spans="1:14" ht="13.5" thickBot="1">
      <c r="A9" s="257"/>
      <c r="B9" s="258"/>
      <c r="C9" s="259"/>
      <c r="D9" s="260"/>
      <c r="E9" s="261"/>
      <c r="F9" s="857"/>
      <c r="G9" s="705"/>
      <c r="H9" s="857"/>
      <c r="I9" s="857"/>
      <c r="J9" s="865"/>
      <c r="K9" s="867"/>
      <c r="L9" s="865"/>
      <c r="M9" s="857"/>
      <c r="N9" s="859"/>
    </row>
    <row r="10" spans="1:14" ht="16.5" thickBot="1" thickTop="1">
      <c r="A10" s="164">
        <v>1</v>
      </c>
      <c r="B10" s="332" t="s">
        <v>76</v>
      </c>
      <c r="C10" s="192"/>
      <c r="D10" s="193"/>
      <c r="E10" s="194"/>
      <c r="F10" s="497">
        <v>182</v>
      </c>
      <c r="G10" s="497"/>
      <c r="H10" s="497">
        <v>6034</v>
      </c>
      <c r="I10" s="804">
        <v>1532</v>
      </c>
      <c r="J10" s="432">
        <v>50853</v>
      </c>
      <c r="K10" s="267">
        <v>6380</v>
      </c>
      <c r="L10" s="801">
        <v>17925</v>
      </c>
      <c r="M10" s="267">
        <v>6650</v>
      </c>
      <c r="N10" s="800">
        <v>19916</v>
      </c>
    </row>
    <row r="11" spans="1:14" ht="13.5" thickTop="1">
      <c r="A11" s="165">
        <f>A10+1</f>
        <v>2</v>
      </c>
      <c r="B11" s="262">
        <v>1</v>
      </c>
      <c r="C11" s="263" t="s">
        <v>316</v>
      </c>
      <c r="D11" s="264"/>
      <c r="E11" s="265"/>
      <c r="F11" s="407">
        <v>40</v>
      </c>
      <c r="G11" s="407"/>
      <c r="H11" s="407">
        <v>1332</v>
      </c>
      <c r="I11" s="407"/>
      <c r="J11" s="443"/>
      <c r="K11" s="304">
        <v>1000</v>
      </c>
      <c r="L11" s="309"/>
      <c r="M11" s="304">
        <v>1000</v>
      </c>
      <c r="N11" s="309"/>
    </row>
    <row r="12" spans="1:14" ht="12.75">
      <c r="A12" s="165">
        <v>3</v>
      </c>
      <c r="B12" s="168"/>
      <c r="C12" s="206" t="s">
        <v>11</v>
      </c>
      <c r="D12" s="203" t="s">
        <v>12</v>
      </c>
      <c r="E12" s="276"/>
      <c r="F12" s="479">
        <v>40</v>
      </c>
      <c r="G12" s="479"/>
      <c r="H12" s="479">
        <v>1332</v>
      </c>
      <c r="I12" s="479"/>
      <c r="J12" s="440"/>
      <c r="K12" s="185"/>
      <c r="L12" s="183"/>
      <c r="M12" s="185"/>
      <c r="N12" s="183"/>
    </row>
    <row r="13" spans="1:14" ht="12.75">
      <c r="A13" s="165">
        <v>4</v>
      </c>
      <c r="B13" s="780">
        <v>1</v>
      </c>
      <c r="C13" s="48" t="s">
        <v>11</v>
      </c>
      <c r="D13" s="750" t="s">
        <v>504</v>
      </c>
      <c r="E13" s="791"/>
      <c r="F13" s="746">
        <v>30</v>
      </c>
      <c r="G13" s="746"/>
      <c r="H13" s="746">
        <v>1000</v>
      </c>
      <c r="I13" s="746"/>
      <c r="J13" s="747"/>
      <c r="K13" s="748">
        <v>666</v>
      </c>
      <c r="L13" s="749"/>
      <c r="M13" s="748">
        <v>666</v>
      </c>
      <c r="N13" s="749"/>
    </row>
    <row r="14" spans="1:14" ht="12.75">
      <c r="A14" s="165">
        <v>5</v>
      </c>
      <c r="B14" s="780">
        <v>2</v>
      </c>
      <c r="C14" s="48" t="s">
        <v>11</v>
      </c>
      <c r="D14" s="750" t="s">
        <v>505</v>
      </c>
      <c r="E14" s="791"/>
      <c r="F14" s="746">
        <v>10</v>
      </c>
      <c r="G14" s="746"/>
      <c r="H14" s="746">
        <v>332</v>
      </c>
      <c r="I14" s="746"/>
      <c r="J14" s="747"/>
      <c r="K14" s="748">
        <v>334</v>
      </c>
      <c r="L14" s="749"/>
      <c r="M14" s="748">
        <v>334</v>
      </c>
      <c r="N14" s="749"/>
    </row>
    <row r="15" spans="1:14" ht="12.75">
      <c r="A15" s="165">
        <v>6</v>
      </c>
      <c r="B15" s="208">
        <v>2</v>
      </c>
      <c r="C15" s="209" t="s">
        <v>317</v>
      </c>
      <c r="D15" s="210"/>
      <c r="E15" s="211"/>
      <c r="F15" s="496">
        <v>59</v>
      </c>
      <c r="G15" s="496"/>
      <c r="H15" s="496">
        <v>1953</v>
      </c>
      <c r="I15" s="805">
        <v>1532</v>
      </c>
      <c r="J15" s="444">
        <v>50853</v>
      </c>
      <c r="K15" s="212">
        <v>3180</v>
      </c>
      <c r="L15" s="269">
        <v>17925</v>
      </c>
      <c r="M15" s="212">
        <v>3340</v>
      </c>
      <c r="N15" s="269">
        <v>19916</v>
      </c>
    </row>
    <row r="16" spans="1:14" ht="12.75">
      <c r="A16" s="165">
        <v>7</v>
      </c>
      <c r="B16" s="159"/>
      <c r="C16" s="162" t="s">
        <v>11</v>
      </c>
      <c r="D16" s="180" t="s">
        <v>12</v>
      </c>
      <c r="E16" s="171"/>
      <c r="F16" s="479">
        <v>59</v>
      </c>
      <c r="G16" s="479"/>
      <c r="H16" s="479">
        <v>1953</v>
      </c>
      <c r="I16" s="806">
        <v>1532</v>
      </c>
      <c r="J16" s="440">
        <v>50853</v>
      </c>
      <c r="K16" s="185">
        <v>3180</v>
      </c>
      <c r="L16" s="183">
        <v>17925</v>
      </c>
      <c r="M16" s="185">
        <v>3340</v>
      </c>
      <c r="N16" s="183">
        <v>19916</v>
      </c>
    </row>
    <row r="17" spans="1:14" ht="12.75">
      <c r="A17" s="165">
        <v>8</v>
      </c>
      <c r="B17" s="159">
        <v>1</v>
      </c>
      <c r="C17" s="48" t="s">
        <v>506</v>
      </c>
      <c r="D17" s="750" t="s">
        <v>507</v>
      </c>
      <c r="E17" s="791"/>
      <c r="F17" s="746">
        <v>59</v>
      </c>
      <c r="G17" s="746"/>
      <c r="H17" s="746">
        <v>1953</v>
      </c>
      <c r="I17" s="746"/>
      <c r="J17" s="747"/>
      <c r="K17" s="748">
        <v>3180</v>
      </c>
      <c r="L17" s="749"/>
      <c r="M17" s="748">
        <v>3340</v>
      </c>
      <c r="N17" s="749"/>
    </row>
    <row r="18" spans="1:14" ht="12.75">
      <c r="A18" s="165">
        <v>9</v>
      </c>
      <c r="B18" s="159">
        <v>2</v>
      </c>
      <c r="C18" s="48" t="s">
        <v>506</v>
      </c>
      <c r="D18" s="750" t="s">
        <v>508</v>
      </c>
      <c r="E18" s="791"/>
      <c r="F18" s="746"/>
      <c r="G18" s="746"/>
      <c r="H18" s="746"/>
      <c r="I18" s="746">
        <v>992</v>
      </c>
      <c r="J18" s="747">
        <v>32928</v>
      </c>
      <c r="K18" s="748"/>
      <c r="L18" s="749"/>
      <c r="M18" s="748"/>
      <c r="N18" s="749"/>
    </row>
    <row r="19" spans="1:14" ht="12.75">
      <c r="A19" s="165">
        <v>10</v>
      </c>
      <c r="B19" s="159">
        <v>3</v>
      </c>
      <c r="C19" s="48" t="s">
        <v>11</v>
      </c>
      <c r="D19" s="750" t="s">
        <v>514</v>
      </c>
      <c r="E19" s="791"/>
      <c r="F19" s="746"/>
      <c r="G19" s="746"/>
      <c r="H19" s="746"/>
      <c r="I19" s="746">
        <v>540</v>
      </c>
      <c r="J19" s="747">
        <v>17925</v>
      </c>
      <c r="K19" s="748"/>
      <c r="L19" s="749">
        <v>17925</v>
      </c>
      <c r="M19" s="748"/>
      <c r="N19" s="749">
        <v>19916</v>
      </c>
    </row>
    <row r="20" spans="1:14" ht="12.75">
      <c r="A20" s="165">
        <v>11</v>
      </c>
      <c r="B20" s="208">
        <v>3</v>
      </c>
      <c r="C20" s="209" t="s">
        <v>318</v>
      </c>
      <c r="D20" s="210"/>
      <c r="E20" s="211"/>
      <c r="F20" s="496">
        <v>83</v>
      </c>
      <c r="G20" s="496"/>
      <c r="H20" s="496">
        <v>2749</v>
      </c>
      <c r="I20" s="496"/>
      <c r="J20" s="444"/>
      <c r="K20" s="212">
        <v>2200</v>
      </c>
      <c r="L20" s="269"/>
      <c r="M20" s="212">
        <v>2310</v>
      </c>
      <c r="N20" s="269"/>
    </row>
    <row r="21" spans="1:14" ht="12.75">
      <c r="A21" s="165">
        <v>12</v>
      </c>
      <c r="B21" s="159"/>
      <c r="C21" s="162" t="s">
        <v>11</v>
      </c>
      <c r="D21" s="180" t="s">
        <v>12</v>
      </c>
      <c r="E21" s="171"/>
      <c r="F21" s="479">
        <v>83</v>
      </c>
      <c r="G21" s="479"/>
      <c r="H21" s="479">
        <v>2749</v>
      </c>
      <c r="I21" s="479"/>
      <c r="J21" s="440"/>
      <c r="K21" s="185">
        <v>2200</v>
      </c>
      <c r="L21" s="183"/>
      <c r="M21" s="185">
        <v>2310</v>
      </c>
      <c r="N21" s="183"/>
    </row>
    <row r="22" spans="1:14" ht="12.75">
      <c r="A22" s="165">
        <v>13</v>
      </c>
      <c r="B22" s="159">
        <v>1</v>
      </c>
      <c r="C22" s="48" t="s">
        <v>11</v>
      </c>
      <c r="D22" s="750" t="s">
        <v>433</v>
      </c>
      <c r="E22" s="793" t="s">
        <v>509</v>
      </c>
      <c r="F22" s="746">
        <v>9</v>
      </c>
      <c r="G22" s="746"/>
      <c r="H22" s="746">
        <v>290</v>
      </c>
      <c r="I22" s="746"/>
      <c r="J22" s="747"/>
      <c r="K22" s="748"/>
      <c r="L22" s="749"/>
      <c r="M22" s="748"/>
      <c r="N22" s="749"/>
    </row>
    <row r="23" spans="1:14" ht="12.75">
      <c r="A23" s="165">
        <v>14</v>
      </c>
      <c r="B23" s="159">
        <v>2</v>
      </c>
      <c r="C23" s="48" t="s">
        <v>11</v>
      </c>
      <c r="D23" s="750" t="s">
        <v>434</v>
      </c>
      <c r="E23" s="791" t="s">
        <v>510</v>
      </c>
      <c r="F23" s="746">
        <v>4</v>
      </c>
      <c r="G23" s="746"/>
      <c r="H23" s="746">
        <v>133</v>
      </c>
      <c r="I23" s="746"/>
      <c r="J23" s="747"/>
      <c r="K23" s="748"/>
      <c r="L23" s="749"/>
      <c r="M23" s="748"/>
      <c r="N23" s="749"/>
    </row>
    <row r="24" spans="1:14" ht="12.75">
      <c r="A24" s="165">
        <v>15</v>
      </c>
      <c r="B24" s="159">
        <v>3</v>
      </c>
      <c r="C24" s="48" t="s">
        <v>506</v>
      </c>
      <c r="D24" s="750" t="s">
        <v>453</v>
      </c>
      <c r="E24" s="791" t="s">
        <v>511</v>
      </c>
      <c r="F24" s="746">
        <v>10</v>
      </c>
      <c r="G24" s="746"/>
      <c r="H24" s="746">
        <v>332</v>
      </c>
      <c r="I24" s="746"/>
      <c r="J24" s="747"/>
      <c r="K24" s="748"/>
      <c r="L24" s="749"/>
      <c r="M24" s="748"/>
      <c r="N24" s="749"/>
    </row>
    <row r="25" spans="1:14" ht="12.75">
      <c r="A25" s="165">
        <v>16</v>
      </c>
      <c r="B25" s="159">
        <v>4</v>
      </c>
      <c r="C25" s="48" t="s">
        <v>11</v>
      </c>
      <c r="D25" s="750" t="s">
        <v>455</v>
      </c>
      <c r="E25" s="791" t="s">
        <v>512</v>
      </c>
      <c r="F25" s="746">
        <v>60</v>
      </c>
      <c r="G25" s="746"/>
      <c r="H25" s="746">
        <v>1994</v>
      </c>
      <c r="I25" s="746"/>
      <c r="J25" s="747"/>
      <c r="K25" s="748"/>
      <c r="L25" s="749"/>
      <c r="M25" s="748"/>
      <c r="N25" s="749"/>
    </row>
    <row r="26" spans="1:14" ht="12.75">
      <c r="A26" s="165">
        <v>17</v>
      </c>
      <c r="B26" s="208">
        <v>4</v>
      </c>
      <c r="C26" s="209" t="s">
        <v>319</v>
      </c>
      <c r="D26" s="210"/>
      <c r="E26" s="211"/>
      <c r="F26" s="490"/>
      <c r="G26" s="490"/>
      <c r="H26" s="490"/>
      <c r="I26" s="490"/>
      <c r="J26" s="426"/>
      <c r="K26" s="215"/>
      <c r="L26" s="428"/>
      <c r="M26" s="215"/>
      <c r="N26" s="428"/>
    </row>
    <row r="27" spans="1:14" ht="13.5" thickBot="1">
      <c r="A27" s="165">
        <v>18</v>
      </c>
      <c r="B27" s="159"/>
      <c r="C27" s="206" t="s">
        <v>11</v>
      </c>
      <c r="D27" s="203" t="s">
        <v>12</v>
      </c>
      <c r="E27" s="175"/>
      <c r="F27" s="479"/>
      <c r="G27" s="479"/>
      <c r="H27" s="479"/>
      <c r="I27" s="479"/>
      <c r="J27" s="440"/>
      <c r="K27" s="185"/>
      <c r="L27" s="183"/>
      <c r="M27" s="185"/>
      <c r="N27" s="183"/>
    </row>
    <row r="28" spans="1:14" ht="13.5" thickBot="1">
      <c r="A28" s="165">
        <f>A27+1</f>
        <v>19</v>
      </c>
      <c r="B28" s="159">
        <v>1</v>
      </c>
      <c r="C28" s="48" t="s">
        <v>11</v>
      </c>
      <c r="D28" s="750" t="s">
        <v>92</v>
      </c>
      <c r="E28" s="791" t="s">
        <v>513</v>
      </c>
      <c r="F28" s="797"/>
      <c r="G28" s="797"/>
      <c r="H28" s="797"/>
      <c r="I28" s="797"/>
      <c r="J28" s="798"/>
      <c r="K28" s="799"/>
      <c r="L28" s="782"/>
      <c r="M28" s="799"/>
      <c r="N28" s="782"/>
    </row>
    <row r="29" spans="1:14" ht="12.75" hidden="1">
      <c r="A29" s="165">
        <f>A28+1</f>
        <v>20</v>
      </c>
      <c r="B29" s="159">
        <v>4</v>
      </c>
      <c r="C29" s="48" t="s">
        <v>11</v>
      </c>
      <c r="D29" s="750" t="s">
        <v>455</v>
      </c>
      <c r="E29" s="791" t="s">
        <v>512</v>
      </c>
      <c r="F29" s="783"/>
      <c r="G29" s="783"/>
      <c r="H29" s="783">
        <v>1994</v>
      </c>
      <c r="I29" s="802"/>
      <c r="J29" s="794"/>
      <c r="K29" s="795"/>
      <c r="L29" s="796"/>
      <c r="M29" s="795"/>
      <c r="N29" s="796"/>
    </row>
    <row r="30" spans="1:14" ht="12.75" hidden="1">
      <c r="A30" s="165">
        <f>A29+1</f>
        <v>21</v>
      </c>
      <c r="B30" s="208">
        <v>6</v>
      </c>
      <c r="C30" s="209" t="s">
        <v>320</v>
      </c>
      <c r="D30" s="210"/>
      <c r="E30" s="211"/>
      <c r="F30" s="496" t="e">
        <f>F32</f>
        <v>#REF!</v>
      </c>
      <c r="G30" s="496"/>
      <c r="H30" s="496" t="e">
        <f>H32</f>
        <v>#REF!</v>
      </c>
      <c r="I30" s="695"/>
      <c r="J30" s="444"/>
      <c r="K30" s="212"/>
      <c r="L30" s="269"/>
      <c r="M30" s="212"/>
      <c r="N30" s="269"/>
    </row>
    <row r="31" spans="1:14" ht="12.75" hidden="1">
      <c r="A31" s="163"/>
      <c r="B31" s="792"/>
      <c r="C31" s="636"/>
      <c r="D31" s="637"/>
      <c r="E31" s="638"/>
      <c r="F31" s="496"/>
      <c r="G31" s="496"/>
      <c r="H31" s="496"/>
      <c r="I31" s="695"/>
      <c r="J31" s="444"/>
      <c r="K31" s="212"/>
      <c r="L31" s="269"/>
      <c r="M31" s="212"/>
      <c r="N31" s="269"/>
    </row>
    <row r="32" spans="1:14" ht="13.5" hidden="1" thickBot="1">
      <c r="A32" s="166">
        <f>A30+1</f>
        <v>22</v>
      </c>
      <c r="B32" s="195"/>
      <c r="C32" s="197" t="s">
        <v>23</v>
      </c>
      <c r="D32" s="626" t="s">
        <v>68</v>
      </c>
      <c r="E32" s="627"/>
      <c r="F32" s="481" t="e">
        <f>#REF!</f>
        <v>#REF!</v>
      </c>
      <c r="G32" s="481"/>
      <c r="H32" s="481" t="e">
        <f>#REF!</f>
        <v>#REF!</v>
      </c>
      <c r="I32" s="759"/>
      <c r="J32" s="482"/>
      <c r="K32" s="484"/>
      <c r="L32" s="483"/>
      <c r="M32" s="484"/>
      <c r="N32" s="483"/>
    </row>
    <row r="33" spans="1:9" s="294" customFormat="1" ht="15">
      <c r="A33" s="273"/>
      <c r="B33" s="290"/>
      <c r="C33" s="291"/>
      <c r="D33" s="285"/>
      <c r="E33" s="285"/>
      <c r="F33" s="380"/>
      <c r="G33" s="380"/>
      <c r="H33" s="380"/>
      <c r="I33" s="380"/>
    </row>
  </sheetData>
  <mergeCells count="14">
    <mergeCell ref="N6:N9"/>
    <mergeCell ref="K6:K9"/>
    <mergeCell ref="K5:L5"/>
    <mergeCell ref="M5:N5"/>
    <mergeCell ref="L6:L9"/>
    <mergeCell ref="M6:M9"/>
    <mergeCell ref="J6:J9"/>
    <mergeCell ref="D7:E7"/>
    <mergeCell ref="A5:E5"/>
    <mergeCell ref="B6:E6"/>
    <mergeCell ref="F6:F9"/>
    <mergeCell ref="F5:J5"/>
    <mergeCell ref="H6:H9"/>
    <mergeCell ref="I6:I9"/>
  </mergeCells>
  <printOptions/>
  <pageMargins left="0.65" right="0.38" top="1" bottom="1" header="0.4921259845" footer="0.492125984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8"/>
  <sheetViews>
    <sheetView zoomScale="90" zoomScaleNormal="90" workbookViewId="0" topLeftCell="A4">
      <selection activeCell="B11" sqref="B11"/>
    </sheetView>
  </sheetViews>
  <sheetFormatPr defaultColWidth="9.140625" defaultRowHeight="12.75"/>
  <cols>
    <col min="1" max="1" width="3.8515625" style="18" customWidth="1"/>
    <col min="2" max="2" width="3.421875" style="17" customWidth="1"/>
    <col min="3" max="3" width="7.28125" style="0" customWidth="1"/>
    <col min="4" max="4" width="2.28125" style="0" customWidth="1"/>
    <col min="5" max="5" width="29.57421875" style="0" customWidth="1"/>
    <col min="6" max="7" width="8.140625" style="274" customWidth="1"/>
    <col min="8" max="8" width="7.7109375" style="274" customWidth="1"/>
    <col min="9" max="9" width="8.00390625" style="274" customWidth="1"/>
    <col min="10" max="10" width="7.7109375" style="274" customWidth="1"/>
    <col min="11" max="11" width="8.421875" style="0" customWidth="1"/>
    <col min="12" max="12" width="7.7109375" style="0" customWidth="1"/>
  </cols>
  <sheetData>
    <row r="1" ht="15.75" hidden="1">
      <c r="B1" s="157" t="s">
        <v>491</v>
      </c>
    </row>
    <row r="2" ht="13.5" hidden="1" thickBot="1"/>
    <row r="3" spans="1:12" ht="13.5" hidden="1" thickBot="1">
      <c r="A3" s="239" t="s">
        <v>492</v>
      </c>
      <c r="B3" s="240" t="s">
        <v>493</v>
      </c>
      <c r="C3" s="241"/>
      <c r="D3" s="241"/>
      <c r="E3" s="241"/>
      <c r="F3" s="706" t="s">
        <v>174</v>
      </c>
      <c r="G3" s="707"/>
      <c r="H3" s="708"/>
      <c r="I3" s="706" t="s">
        <v>175</v>
      </c>
      <c r="J3" s="708"/>
      <c r="K3" s="706" t="s">
        <v>372</v>
      </c>
      <c r="L3" s="708"/>
    </row>
    <row r="4" ht="15.75">
      <c r="B4" s="157" t="s">
        <v>491</v>
      </c>
    </row>
    <row r="5" ht="12" customHeight="1" thickBot="1"/>
    <row r="6" spans="1:12" ht="13.5" customHeight="1" thickBot="1">
      <c r="A6" s="239" t="s">
        <v>492</v>
      </c>
      <c r="B6" s="240" t="s">
        <v>493</v>
      </c>
      <c r="C6" s="241"/>
      <c r="D6" s="241"/>
      <c r="E6" s="241"/>
      <c r="F6" s="706" t="s">
        <v>174</v>
      </c>
      <c r="G6" s="707"/>
      <c r="H6" s="708"/>
      <c r="I6" s="706" t="s">
        <v>175</v>
      </c>
      <c r="J6" s="708"/>
      <c r="K6" s="706" t="s">
        <v>372</v>
      </c>
      <c r="L6" s="708"/>
    </row>
    <row r="7" spans="1:12" ht="18.75" customHeight="1">
      <c r="A7" s="242"/>
      <c r="B7" s="243"/>
      <c r="C7" s="244"/>
      <c r="D7" s="245"/>
      <c r="E7" s="246"/>
      <c r="F7" s="866" t="s">
        <v>460</v>
      </c>
      <c r="G7" s="866" t="s">
        <v>441</v>
      </c>
      <c r="H7" s="866" t="s">
        <v>503</v>
      </c>
      <c r="I7" s="866" t="s">
        <v>441</v>
      </c>
      <c r="J7" s="866" t="s">
        <v>429</v>
      </c>
      <c r="K7" s="866" t="s">
        <v>441</v>
      </c>
      <c r="L7" s="866" t="s">
        <v>429</v>
      </c>
    </row>
    <row r="8" spans="1:12" ht="12.75">
      <c r="A8" s="247"/>
      <c r="B8" s="248" t="s">
        <v>252</v>
      </c>
      <c r="C8" s="249" t="s">
        <v>102</v>
      </c>
      <c r="D8" s="400"/>
      <c r="E8" s="393"/>
      <c r="F8" s="867"/>
      <c r="G8" s="867"/>
      <c r="H8" s="867"/>
      <c r="I8" s="867"/>
      <c r="J8" s="867"/>
      <c r="K8" s="867"/>
      <c r="L8" s="867"/>
    </row>
    <row r="9" spans="1:12" ht="12.75">
      <c r="A9" s="252"/>
      <c r="B9" s="253" t="s">
        <v>253</v>
      </c>
      <c r="C9" s="254" t="s">
        <v>251</v>
      </c>
      <c r="D9" s="255"/>
      <c r="E9" s="256" t="s">
        <v>91</v>
      </c>
      <c r="F9" s="867"/>
      <c r="G9" s="867"/>
      <c r="H9" s="867"/>
      <c r="I9" s="867"/>
      <c r="J9" s="867"/>
      <c r="K9" s="867"/>
      <c r="L9" s="867"/>
    </row>
    <row r="10" spans="1:12" ht="13.5" thickBot="1">
      <c r="A10" s="257"/>
      <c r="B10" s="258"/>
      <c r="C10" s="259"/>
      <c r="D10" s="260"/>
      <c r="E10" s="261"/>
      <c r="F10" s="867"/>
      <c r="G10" s="867"/>
      <c r="H10" s="867"/>
      <c r="I10" s="867"/>
      <c r="J10" s="867"/>
      <c r="K10" s="867"/>
      <c r="L10" s="867"/>
    </row>
    <row r="11" spans="1:12" ht="15.75" thickTop="1">
      <c r="A11" s="164">
        <v>1</v>
      </c>
      <c r="B11" s="161" t="s">
        <v>550</v>
      </c>
      <c r="C11" s="15"/>
      <c r="D11" s="14"/>
      <c r="E11" s="16"/>
      <c r="F11" s="513">
        <v>65</v>
      </c>
      <c r="G11" s="513">
        <v>2161</v>
      </c>
      <c r="H11" s="456"/>
      <c r="I11" s="200">
        <v>1888</v>
      </c>
      <c r="J11" s="514">
        <v>46472</v>
      </c>
      <c r="K11" s="200">
        <v>1948</v>
      </c>
      <c r="L11" s="514">
        <v>66388</v>
      </c>
    </row>
    <row r="12" spans="1:12" ht="12.75">
      <c r="A12" s="165">
        <f>A11+1</f>
        <v>2</v>
      </c>
      <c r="B12" s="208">
        <v>1</v>
      </c>
      <c r="C12" s="209" t="s">
        <v>321</v>
      </c>
      <c r="D12" s="210"/>
      <c r="E12" s="211"/>
      <c r="F12" s="496">
        <v>10</v>
      </c>
      <c r="G12" s="496">
        <v>332</v>
      </c>
      <c r="H12" s="444"/>
      <c r="I12" s="212">
        <v>348</v>
      </c>
      <c r="J12" s="269"/>
      <c r="K12" s="212">
        <v>365</v>
      </c>
      <c r="L12" s="269"/>
    </row>
    <row r="13" spans="1:12" ht="12.75">
      <c r="A13" s="165">
        <v>3</v>
      </c>
      <c r="B13" s="159"/>
      <c r="C13" s="767" t="s">
        <v>264</v>
      </c>
      <c r="D13" s="757" t="s">
        <v>13</v>
      </c>
      <c r="E13" s="214"/>
      <c r="F13" s="406">
        <v>10</v>
      </c>
      <c r="G13" s="406">
        <v>332</v>
      </c>
      <c r="H13" s="439"/>
      <c r="I13" s="176">
        <v>348</v>
      </c>
      <c r="J13" s="768"/>
      <c r="K13" s="766">
        <v>365</v>
      </c>
      <c r="L13" s="183"/>
    </row>
    <row r="14" spans="1:12" ht="12.75" customHeight="1" hidden="1">
      <c r="A14" s="165">
        <v>4</v>
      </c>
      <c r="B14" s="719"/>
      <c r="C14" s="770"/>
      <c r="D14" s="711"/>
      <c r="E14" s="771"/>
      <c r="F14" s="769"/>
      <c r="G14" s="761"/>
      <c r="H14" s="762"/>
      <c r="I14" s="763"/>
      <c r="J14" s="765"/>
      <c r="K14" s="765"/>
      <c r="L14" s="764"/>
    </row>
    <row r="15" spans="1:12" ht="12.75">
      <c r="A15" s="165">
        <v>4</v>
      </c>
      <c r="B15" s="159"/>
      <c r="C15" s="710" t="s">
        <v>496</v>
      </c>
      <c r="D15" s="711"/>
      <c r="E15" s="711"/>
      <c r="F15" s="772">
        <v>10</v>
      </c>
      <c r="G15" s="769">
        <v>332</v>
      </c>
      <c r="H15" s="762"/>
      <c r="I15" s="763">
        <v>348</v>
      </c>
      <c r="J15" s="769"/>
      <c r="K15" s="772">
        <v>365</v>
      </c>
      <c r="L15" s="764"/>
    </row>
    <row r="16" spans="1:12" ht="12.75">
      <c r="A16" s="165">
        <v>5</v>
      </c>
      <c r="B16" s="208">
        <v>2</v>
      </c>
      <c r="C16" s="209" t="s">
        <v>494</v>
      </c>
      <c r="D16" s="210"/>
      <c r="E16" s="211"/>
      <c r="F16" s="496">
        <v>30</v>
      </c>
      <c r="G16" s="496">
        <v>1000</v>
      </c>
      <c r="H16" s="444"/>
      <c r="I16" s="212">
        <v>670</v>
      </c>
      <c r="J16" s="269"/>
      <c r="K16" s="212">
        <v>670</v>
      </c>
      <c r="L16" s="269"/>
    </row>
    <row r="17" spans="1:12" ht="12.75">
      <c r="A17" s="165">
        <v>6</v>
      </c>
      <c r="B17" s="159"/>
      <c r="C17" s="162" t="s">
        <v>264</v>
      </c>
      <c r="D17" s="180" t="s">
        <v>49</v>
      </c>
      <c r="E17" s="171"/>
      <c r="F17" s="479">
        <v>30</v>
      </c>
      <c r="G17" s="479">
        <v>1000</v>
      </c>
      <c r="H17" s="440"/>
      <c r="I17" s="185">
        <v>670</v>
      </c>
      <c r="J17" s="183"/>
      <c r="K17" s="185">
        <v>670</v>
      </c>
      <c r="L17" s="183"/>
    </row>
    <row r="18" spans="1:12" ht="12.75">
      <c r="A18" s="165">
        <v>7</v>
      </c>
      <c r="B18" s="208">
        <v>3</v>
      </c>
      <c r="C18" s="209" t="s">
        <v>497</v>
      </c>
      <c r="D18" s="210"/>
      <c r="E18" s="211"/>
      <c r="F18" s="496">
        <v>25</v>
      </c>
      <c r="G18" s="496">
        <v>829</v>
      </c>
      <c r="H18" s="444"/>
      <c r="I18" s="212">
        <v>870</v>
      </c>
      <c r="J18" s="269">
        <v>46472</v>
      </c>
      <c r="K18" s="212">
        <v>913</v>
      </c>
      <c r="L18" s="269">
        <v>66388</v>
      </c>
    </row>
    <row r="19" spans="1:12" ht="12.75">
      <c r="A19" s="165">
        <v>8</v>
      </c>
      <c r="B19" s="160"/>
      <c r="C19" s="162" t="s">
        <v>264</v>
      </c>
      <c r="D19" s="180" t="s">
        <v>49</v>
      </c>
      <c r="E19" s="171"/>
      <c r="F19" s="479">
        <v>25</v>
      </c>
      <c r="G19" s="479">
        <v>829</v>
      </c>
      <c r="H19" s="440"/>
      <c r="I19" s="185">
        <v>870</v>
      </c>
      <c r="J19" s="183"/>
      <c r="K19" s="185">
        <v>913</v>
      </c>
      <c r="L19" s="183"/>
    </row>
    <row r="20" spans="1:12" ht="12.75">
      <c r="A20" s="165">
        <v>9</v>
      </c>
      <c r="B20" s="780"/>
      <c r="C20" s="59" t="s">
        <v>264</v>
      </c>
      <c r="D20" s="750" t="s">
        <v>498</v>
      </c>
      <c r="E20" s="751"/>
      <c r="F20" s="752">
        <v>10</v>
      </c>
      <c r="G20" s="752">
        <v>332</v>
      </c>
      <c r="H20" s="753"/>
      <c r="I20" s="754"/>
      <c r="J20" s="755"/>
      <c r="K20" s="754"/>
      <c r="L20" s="756"/>
    </row>
    <row r="21" spans="1:12" ht="13.5" thickBot="1">
      <c r="A21" s="163">
        <v>10</v>
      </c>
      <c r="B21" s="784"/>
      <c r="C21" s="785" t="s">
        <v>500</v>
      </c>
      <c r="D21" s="745" t="s">
        <v>501</v>
      </c>
      <c r="E21" s="786" t="s">
        <v>499</v>
      </c>
      <c r="F21" s="746">
        <v>13</v>
      </c>
      <c r="G21" s="746">
        <v>431</v>
      </c>
      <c r="H21" s="747"/>
      <c r="I21" s="748"/>
      <c r="J21" s="749"/>
      <c r="K21" s="748"/>
      <c r="L21" s="787"/>
    </row>
    <row r="22" spans="1:12" ht="12.75" customHeight="1" thickBot="1">
      <c r="A22" s="740">
        <v>11</v>
      </c>
      <c r="B22" s="789"/>
      <c r="C22" s="790" t="s">
        <v>500</v>
      </c>
      <c r="D22" s="743" t="s">
        <v>502</v>
      </c>
      <c r="E22" s="744"/>
      <c r="F22" s="731"/>
      <c r="G22" s="731"/>
      <c r="H22" s="732"/>
      <c r="I22" s="733"/>
      <c r="J22" s="734">
        <v>46472</v>
      </c>
      <c r="K22" s="733"/>
      <c r="L22" s="734">
        <v>66388</v>
      </c>
    </row>
    <row r="23" spans="1:12" ht="12.75" customHeight="1" hidden="1">
      <c r="A23" s="164">
        <f aca="true" t="shared" si="0" ref="A23:A30">A22+1</f>
        <v>12</v>
      </c>
      <c r="B23" s="262">
        <v>4</v>
      </c>
      <c r="C23" s="263" t="s">
        <v>322</v>
      </c>
      <c r="D23" s="264"/>
      <c r="E23" s="265"/>
      <c r="F23" s="473"/>
      <c r="G23" s="473"/>
      <c r="H23" s="427"/>
      <c r="I23" s="266"/>
      <c r="J23" s="436"/>
      <c r="K23" s="266"/>
      <c r="L23" s="788"/>
    </row>
    <row r="24" spans="1:12" ht="12.75" customHeight="1" hidden="1">
      <c r="A24" s="165">
        <f t="shared" si="0"/>
        <v>13</v>
      </c>
      <c r="B24" s="158"/>
      <c r="C24" s="167" t="s">
        <v>264</v>
      </c>
      <c r="D24" s="203" t="s">
        <v>13</v>
      </c>
      <c r="E24" s="175"/>
      <c r="F24" s="406"/>
      <c r="G24" s="406"/>
      <c r="H24" s="439"/>
      <c r="I24" s="176"/>
      <c r="J24" s="437"/>
      <c r="K24" s="176"/>
      <c r="L24" s="755"/>
    </row>
    <row r="25" spans="1:12" ht="12.75" customHeight="1" hidden="1">
      <c r="A25" s="165">
        <f t="shared" si="0"/>
        <v>14</v>
      </c>
      <c r="B25" s="208">
        <v>5</v>
      </c>
      <c r="C25" s="209" t="s">
        <v>323</v>
      </c>
      <c r="D25" s="210"/>
      <c r="E25" s="211"/>
      <c r="F25" s="490"/>
      <c r="G25" s="490"/>
      <c r="H25" s="426"/>
      <c r="I25" s="215"/>
      <c r="J25" s="428"/>
      <c r="K25" s="215"/>
      <c r="L25" s="716"/>
    </row>
    <row r="26" spans="1:12" ht="12.75" customHeight="1" hidden="1">
      <c r="A26" s="165">
        <f t="shared" si="0"/>
        <v>15</v>
      </c>
      <c r="B26" s="158"/>
      <c r="C26" s="167" t="s">
        <v>264</v>
      </c>
      <c r="D26" s="203" t="s">
        <v>13</v>
      </c>
      <c r="E26" s="175"/>
      <c r="F26" s="406"/>
      <c r="G26" s="406"/>
      <c r="H26" s="439"/>
      <c r="I26" s="176"/>
      <c r="J26" s="437"/>
      <c r="K26" s="176"/>
      <c r="L26" s="755"/>
    </row>
    <row r="27" spans="1:12" ht="12.75" customHeight="1" hidden="1">
      <c r="A27" s="165">
        <f t="shared" si="0"/>
        <v>16</v>
      </c>
      <c r="B27" s="208">
        <v>6</v>
      </c>
      <c r="C27" s="209" t="s">
        <v>324</v>
      </c>
      <c r="D27" s="210"/>
      <c r="E27" s="211"/>
      <c r="F27" s="490"/>
      <c r="G27" s="490"/>
      <c r="H27" s="426"/>
      <c r="I27" s="215"/>
      <c r="J27" s="428"/>
      <c r="K27" s="215"/>
      <c r="L27" s="716"/>
    </row>
    <row r="28" spans="1:12" ht="12.75" customHeight="1" hidden="1">
      <c r="A28" s="165">
        <f t="shared" si="0"/>
        <v>17</v>
      </c>
      <c r="B28" s="158"/>
      <c r="C28" s="167" t="s">
        <v>264</v>
      </c>
      <c r="D28" s="203" t="s">
        <v>13</v>
      </c>
      <c r="E28" s="175"/>
      <c r="F28" s="406"/>
      <c r="G28" s="406"/>
      <c r="H28" s="439"/>
      <c r="I28" s="176"/>
      <c r="J28" s="437"/>
      <c r="K28" s="176"/>
      <c r="L28" s="755"/>
    </row>
    <row r="29" spans="1:12" ht="12.75" customHeight="1" hidden="1">
      <c r="A29" s="165">
        <f t="shared" si="0"/>
        <v>18</v>
      </c>
      <c r="B29" s="208">
        <v>7</v>
      </c>
      <c r="C29" s="209" t="s">
        <v>325</v>
      </c>
      <c r="D29" s="210"/>
      <c r="E29" s="211"/>
      <c r="F29" s="490"/>
      <c r="G29" s="490"/>
      <c r="H29" s="426"/>
      <c r="I29" s="215"/>
      <c r="J29" s="428"/>
      <c r="K29" s="215"/>
      <c r="L29" s="716"/>
    </row>
    <row r="30" spans="1:12" ht="13.5" hidden="1" thickBot="1">
      <c r="A30" s="166">
        <f t="shared" si="0"/>
        <v>19</v>
      </c>
      <c r="B30" s="202"/>
      <c r="C30" s="197" t="s">
        <v>264</v>
      </c>
      <c r="D30" s="626" t="s">
        <v>166</v>
      </c>
      <c r="E30" s="199"/>
      <c r="F30" s="481"/>
      <c r="G30" s="481"/>
      <c r="H30" s="482"/>
      <c r="I30" s="484"/>
      <c r="J30" s="483"/>
      <c r="K30" s="484"/>
      <c r="L30" s="781"/>
    </row>
    <row r="31" spans="1:12" ht="28.5" customHeight="1" hidden="1" thickBot="1">
      <c r="A31" s="186">
        <v>12</v>
      </c>
      <c r="B31" s="635"/>
      <c r="C31" s="636"/>
      <c r="D31" s="637"/>
      <c r="E31" s="638"/>
      <c r="F31" s="496"/>
      <c r="G31" s="496"/>
      <c r="H31" s="444"/>
      <c r="I31" s="212"/>
      <c r="J31" s="269"/>
      <c r="K31" s="212"/>
      <c r="L31" s="764"/>
    </row>
    <row r="32" spans="1:12" ht="13.5" hidden="1" thickBot="1">
      <c r="A32" s="773">
        <v>13</v>
      </c>
      <c r="B32" s="779"/>
      <c r="C32" s="774"/>
      <c r="D32" s="775"/>
      <c r="E32" s="776"/>
      <c r="F32" s="777"/>
      <c r="G32" s="777"/>
      <c r="H32" s="778"/>
      <c r="I32" s="699"/>
      <c r="J32" s="700"/>
      <c r="K32" s="699"/>
      <c r="L32" s="700"/>
    </row>
    <row r="33" spans="1:12" ht="13.5" hidden="1" thickBot="1">
      <c r="A33" s="166">
        <f>A78+1</f>
        <v>14</v>
      </c>
      <c r="B33" s="202"/>
      <c r="C33" s="197"/>
      <c r="D33" s="626"/>
      <c r="E33" s="199"/>
      <c r="F33" s="481"/>
      <c r="G33" s="481"/>
      <c r="H33" s="482"/>
      <c r="I33" s="484"/>
      <c r="J33" s="483"/>
      <c r="K33" s="484"/>
      <c r="L33" s="781"/>
    </row>
    <row r="34" spans="1:12" ht="13.5" hidden="1" thickBot="1">
      <c r="A34" s="186">
        <v>12</v>
      </c>
      <c r="B34" s="635"/>
      <c r="C34" s="636"/>
      <c r="D34" s="637"/>
      <c r="E34" s="638"/>
      <c r="F34" s="496"/>
      <c r="G34" s="496"/>
      <c r="H34" s="444"/>
      <c r="I34" s="212"/>
      <c r="J34" s="269"/>
      <c r="K34" s="212"/>
      <c r="L34" s="764"/>
    </row>
    <row r="35" spans="1:12" ht="13.5" hidden="1" thickBot="1">
      <c r="A35" s="773">
        <v>13</v>
      </c>
      <c r="B35" s="779"/>
      <c r="C35" s="774"/>
      <c r="D35" s="775"/>
      <c r="E35" s="776"/>
      <c r="F35" s="777"/>
      <c r="G35" s="777"/>
      <c r="H35" s="778"/>
      <c r="I35" s="699"/>
      <c r="J35" s="700"/>
      <c r="K35" s="699"/>
      <c r="L35" s="700"/>
    </row>
    <row r="36" spans="1:13" ht="13.5" hidden="1" thickBot="1">
      <c r="A36" s="773">
        <v>13</v>
      </c>
      <c r="B36" s="779"/>
      <c r="C36" s="774"/>
      <c r="D36" s="775"/>
      <c r="E36" s="776"/>
      <c r="F36" s="777"/>
      <c r="G36" s="777"/>
      <c r="H36" s="778"/>
      <c r="I36" s="699"/>
      <c r="J36" s="700"/>
      <c r="K36" s="699"/>
      <c r="L36" s="700"/>
      <c r="M36" s="783"/>
    </row>
    <row r="37" ht="12.75" hidden="1"/>
    <row r="38" spans="2:12" ht="12.75" hidden="1">
      <c r="B38" s="719"/>
      <c r="C38" s="710"/>
      <c r="D38" s="711"/>
      <c r="E38" s="711"/>
      <c r="F38" s="772"/>
      <c r="G38" s="769"/>
      <c r="H38" s="762"/>
      <c r="I38" s="763"/>
      <c r="J38" s="769"/>
      <c r="K38" s="772"/>
      <c r="L38" s="764"/>
    </row>
    <row r="39" ht="12.75" hidden="1"/>
    <row r="40" spans="1:12" ht="13.5" hidden="1" thickBot="1">
      <c r="A40" s="186">
        <v>12</v>
      </c>
      <c r="B40" s="635">
        <v>4</v>
      </c>
      <c r="C40" s="636" t="s">
        <v>495</v>
      </c>
      <c r="D40" s="637"/>
      <c r="E40" s="638"/>
      <c r="F40" s="496"/>
      <c r="G40" s="496"/>
      <c r="H40" s="444"/>
      <c r="I40" s="212"/>
      <c r="J40" s="269">
        <v>46472</v>
      </c>
      <c r="K40" s="212"/>
      <c r="L40" s="764">
        <v>66388</v>
      </c>
    </row>
    <row r="41" spans="1:12" ht="13.5" hidden="1" thickBot="1">
      <c r="A41" s="773">
        <v>13</v>
      </c>
      <c r="B41" s="779"/>
      <c r="C41" s="774" t="s">
        <v>264</v>
      </c>
      <c r="D41" s="775" t="s">
        <v>49</v>
      </c>
      <c r="E41" s="776"/>
      <c r="F41" s="777"/>
      <c r="G41" s="777"/>
      <c r="H41" s="778"/>
      <c r="I41" s="699"/>
      <c r="J41" s="700">
        <v>46472</v>
      </c>
      <c r="K41" s="699"/>
      <c r="L41" s="700">
        <v>66388</v>
      </c>
    </row>
    <row r="42" ht="12.75" hidden="1"/>
    <row r="77" spans="1:12" ht="13.5" thickBot="1">
      <c r="A77" s="186">
        <v>12</v>
      </c>
      <c r="B77" s="635">
        <v>4</v>
      </c>
      <c r="C77" s="636" t="s">
        <v>495</v>
      </c>
      <c r="D77" s="637"/>
      <c r="E77" s="638"/>
      <c r="F77" s="496"/>
      <c r="G77" s="496"/>
      <c r="H77" s="444"/>
      <c r="I77" s="212"/>
      <c r="J77" s="269">
        <v>46472</v>
      </c>
      <c r="K77" s="212"/>
      <c r="L77" s="764">
        <v>66388</v>
      </c>
    </row>
    <row r="78" spans="1:12" ht="13.5" thickBot="1">
      <c r="A78" s="773">
        <v>13</v>
      </c>
      <c r="B78" s="779"/>
      <c r="C78" s="774" t="s">
        <v>264</v>
      </c>
      <c r="D78" s="775" t="s">
        <v>49</v>
      </c>
      <c r="E78" s="776"/>
      <c r="F78" s="777"/>
      <c r="G78" s="777"/>
      <c r="H78" s="778"/>
      <c r="I78" s="699"/>
      <c r="J78" s="700">
        <v>46472</v>
      </c>
      <c r="K78" s="699"/>
      <c r="L78" s="700">
        <v>66388</v>
      </c>
    </row>
  </sheetData>
  <mergeCells count="7">
    <mergeCell ref="J7:J10"/>
    <mergeCell ref="K7:K10"/>
    <mergeCell ref="L7:L10"/>
    <mergeCell ref="F7:F10"/>
    <mergeCell ref="G7:G10"/>
    <mergeCell ref="H7:H10"/>
    <mergeCell ref="I7:I10"/>
  </mergeCells>
  <printOptions/>
  <pageMargins left="0.63" right="0.38" top="1" bottom="1" header="0.4921259845" footer="0.492125984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53"/>
  <sheetViews>
    <sheetView zoomScale="90" zoomScaleNormal="90" workbookViewId="0" topLeftCell="A1">
      <selection activeCell="B9" sqref="B9"/>
    </sheetView>
  </sheetViews>
  <sheetFormatPr defaultColWidth="9.140625" defaultRowHeight="12.75"/>
  <cols>
    <col min="1" max="1" width="3.8515625" style="18" customWidth="1"/>
    <col min="2" max="2" width="3.421875" style="17" customWidth="1"/>
    <col min="3" max="3" width="7.28125" style="0" customWidth="1"/>
    <col min="4" max="4" width="2.28125" style="0" customWidth="1"/>
    <col min="5" max="5" width="37.140625" style="0" customWidth="1"/>
    <col min="6" max="8" width="6.7109375" style="378" customWidth="1"/>
    <col min="9" max="13" width="6.7109375" style="0" customWidth="1"/>
  </cols>
  <sheetData>
    <row r="2" ht="15.75">
      <c r="B2" s="157" t="s">
        <v>515</v>
      </c>
    </row>
    <row r="3" ht="13.5" thickBot="1"/>
    <row r="4" spans="1:13" ht="13.5" customHeight="1" thickBot="1">
      <c r="A4" s="239"/>
      <c r="B4" s="240"/>
      <c r="C4" s="241" t="s">
        <v>465</v>
      </c>
      <c r="D4" s="241"/>
      <c r="E4" s="241"/>
      <c r="F4" s="860" t="s">
        <v>174</v>
      </c>
      <c r="G4" s="868"/>
      <c r="H4" s="868"/>
      <c r="I4" s="861"/>
      <c r="J4" s="860" t="s">
        <v>175</v>
      </c>
      <c r="K4" s="861"/>
      <c r="L4" s="860" t="s">
        <v>372</v>
      </c>
      <c r="M4" s="861"/>
    </row>
    <row r="5" spans="1:13" ht="18.75" customHeight="1">
      <c r="A5" s="252"/>
      <c r="B5" s="889" t="s">
        <v>104</v>
      </c>
      <c r="C5" s="890"/>
      <c r="D5" s="890"/>
      <c r="E5" s="890"/>
      <c r="F5" s="856" t="s">
        <v>516</v>
      </c>
      <c r="G5" s="856" t="s">
        <v>425</v>
      </c>
      <c r="H5" s="856" t="s">
        <v>517</v>
      </c>
      <c r="I5" s="864" t="s">
        <v>518</v>
      </c>
      <c r="J5" s="866" t="s">
        <v>468</v>
      </c>
      <c r="K5" s="864" t="s">
        <v>519</v>
      </c>
      <c r="L5" s="856" t="s">
        <v>520</v>
      </c>
      <c r="M5" s="858" t="s">
        <v>462</v>
      </c>
    </row>
    <row r="6" spans="1:13" ht="12.75">
      <c r="A6" s="247"/>
      <c r="B6" s="319" t="s">
        <v>252</v>
      </c>
      <c r="C6" s="249" t="s">
        <v>102</v>
      </c>
      <c r="D6" s="881" t="s">
        <v>103</v>
      </c>
      <c r="E6" s="882"/>
      <c r="F6" s="857"/>
      <c r="G6" s="857"/>
      <c r="H6" s="857"/>
      <c r="I6" s="865"/>
      <c r="J6" s="867"/>
      <c r="K6" s="865"/>
      <c r="L6" s="857"/>
      <c r="M6" s="859"/>
    </row>
    <row r="7" spans="1:13" ht="12.75">
      <c r="A7" s="252"/>
      <c r="B7" s="320" t="s">
        <v>253</v>
      </c>
      <c r="C7" s="254" t="s">
        <v>251</v>
      </c>
      <c r="D7" s="255"/>
      <c r="E7" s="256" t="s">
        <v>91</v>
      </c>
      <c r="F7" s="857"/>
      <c r="G7" s="857"/>
      <c r="H7" s="857"/>
      <c r="I7" s="865"/>
      <c r="J7" s="867"/>
      <c r="K7" s="865"/>
      <c r="L7" s="857"/>
      <c r="M7" s="859"/>
    </row>
    <row r="8" spans="1:13" ht="13.5" thickBot="1">
      <c r="A8" s="257"/>
      <c r="B8" s="321"/>
      <c r="C8" s="259"/>
      <c r="D8" s="260"/>
      <c r="E8" s="261"/>
      <c r="F8" s="857"/>
      <c r="G8" s="857"/>
      <c r="H8" s="857"/>
      <c r="I8" s="865"/>
      <c r="J8" s="867"/>
      <c r="K8" s="865"/>
      <c r="L8" s="857"/>
      <c r="M8" s="859"/>
    </row>
    <row r="9" spans="1:13" ht="16.5" thickBot="1" thickTop="1">
      <c r="A9" s="164">
        <v>1</v>
      </c>
      <c r="B9" s="332" t="s">
        <v>560</v>
      </c>
      <c r="C9" s="192"/>
      <c r="D9" s="193"/>
      <c r="E9" s="194"/>
      <c r="F9" s="497">
        <v>611</v>
      </c>
      <c r="G9" s="803">
        <v>20287</v>
      </c>
      <c r="H9" s="497">
        <v>935</v>
      </c>
      <c r="I9" s="810">
        <v>31036</v>
      </c>
      <c r="J9" s="812">
        <v>21300</v>
      </c>
      <c r="K9" s="811">
        <v>253192</v>
      </c>
      <c r="L9" s="812">
        <v>22363</v>
      </c>
      <c r="M9" s="811">
        <v>203402</v>
      </c>
    </row>
    <row r="10" spans="1:13" ht="13.5" thickTop="1">
      <c r="A10" s="165">
        <f>A9+1</f>
        <v>2</v>
      </c>
      <c r="B10" s="262">
        <v>1</v>
      </c>
      <c r="C10" s="263" t="s">
        <v>266</v>
      </c>
      <c r="D10" s="264"/>
      <c r="E10" s="265"/>
      <c r="F10" s="407">
        <v>220</v>
      </c>
      <c r="G10" s="407">
        <v>7303</v>
      </c>
      <c r="H10" s="407"/>
      <c r="I10" s="443"/>
      <c r="J10" s="304">
        <v>7668</v>
      </c>
      <c r="K10" s="309"/>
      <c r="L10" s="304">
        <v>8051</v>
      </c>
      <c r="M10" s="309"/>
    </row>
    <row r="11" spans="1:13" ht="12.75">
      <c r="A11" s="165">
        <v>3</v>
      </c>
      <c r="B11" s="160"/>
      <c r="C11" s="162" t="s">
        <v>265</v>
      </c>
      <c r="D11" s="295" t="s">
        <v>266</v>
      </c>
      <c r="E11" s="171"/>
      <c r="F11" s="479">
        <v>220</v>
      </c>
      <c r="G11" s="479">
        <v>7303</v>
      </c>
      <c r="H11" s="479"/>
      <c r="I11" s="440"/>
      <c r="J11" s="185">
        <v>7668</v>
      </c>
      <c r="K11" s="183"/>
      <c r="L11" s="185">
        <v>8051</v>
      </c>
      <c r="M11" s="183"/>
    </row>
    <row r="12" spans="1:13" ht="12.75">
      <c r="A12" s="165">
        <v>4</v>
      </c>
      <c r="B12" s="780"/>
      <c r="C12" s="59" t="s">
        <v>265</v>
      </c>
      <c r="D12" s="750" t="s">
        <v>521</v>
      </c>
      <c r="E12" s="751"/>
      <c r="F12" s="752">
        <v>20</v>
      </c>
      <c r="G12" s="752">
        <v>664</v>
      </c>
      <c r="H12" s="752"/>
      <c r="I12" s="753"/>
      <c r="J12" s="754"/>
      <c r="K12" s="755"/>
      <c r="L12" s="754"/>
      <c r="M12" s="756"/>
    </row>
    <row r="13" spans="1:13" ht="12.75">
      <c r="A13" s="165">
        <v>5</v>
      </c>
      <c r="B13" s="780"/>
      <c r="C13" s="59" t="s">
        <v>265</v>
      </c>
      <c r="D13" s="750" t="s">
        <v>522</v>
      </c>
      <c r="E13" s="751"/>
      <c r="F13" s="752">
        <v>200</v>
      </c>
      <c r="G13" s="752">
        <v>6639</v>
      </c>
      <c r="H13" s="752"/>
      <c r="I13" s="753"/>
      <c r="J13" s="754"/>
      <c r="K13" s="755"/>
      <c r="L13" s="754"/>
      <c r="M13" s="756"/>
    </row>
    <row r="14" spans="1:13" ht="12.75" hidden="1">
      <c r="A14" s="165">
        <f>A13+1</f>
        <v>6</v>
      </c>
      <c r="B14" s="208">
        <v>2</v>
      </c>
      <c r="C14" s="209" t="s">
        <v>326</v>
      </c>
      <c r="D14" s="210"/>
      <c r="E14" s="211"/>
      <c r="F14" s="407"/>
      <c r="G14" s="407"/>
      <c r="H14" s="407"/>
      <c r="I14" s="443"/>
      <c r="J14" s="304"/>
      <c r="K14" s="309"/>
      <c r="L14" s="304"/>
      <c r="M14" s="309"/>
    </row>
    <row r="15" spans="1:13" ht="12.75" hidden="1">
      <c r="A15" s="165">
        <f>A14+1</f>
        <v>7</v>
      </c>
      <c r="B15" s="159"/>
      <c r="C15" s="162" t="s">
        <v>15</v>
      </c>
      <c r="D15" s="295" t="s">
        <v>16</v>
      </c>
      <c r="E15" s="171"/>
      <c r="F15" s="406"/>
      <c r="G15" s="406"/>
      <c r="H15" s="406"/>
      <c r="I15" s="439"/>
      <c r="J15" s="176"/>
      <c r="K15" s="437"/>
      <c r="L15" s="176"/>
      <c r="M15" s="437"/>
    </row>
    <row r="16" spans="1:13" ht="12.75">
      <c r="A16" s="165">
        <v>6</v>
      </c>
      <c r="B16" s="208">
        <v>2</v>
      </c>
      <c r="C16" s="209" t="s">
        <v>17</v>
      </c>
      <c r="D16" s="210"/>
      <c r="E16" s="211"/>
      <c r="F16" s="490">
        <v>357</v>
      </c>
      <c r="G16" s="490">
        <v>11834</v>
      </c>
      <c r="H16" s="490">
        <v>935</v>
      </c>
      <c r="I16" s="426">
        <v>31036</v>
      </c>
      <c r="J16" s="215">
        <v>12425</v>
      </c>
      <c r="K16" s="809">
        <v>170208</v>
      </c>
      <c r="L16" s="215">
        <v>13046</v>
      </c>
      <c r="M16" s="809">
        <v>170208</v>
      </c>
    </row>
    <row r="17" spans="1:13" ht="12" customHeight="1">
      <c r="A17" s="165">
        <v>7</v>
      </c>
      <c r="B17" s="159"/>
      <c r="C17" s="206" t="s">
        <v>45</v>
      </c>
      <c r="D17" s="203" t="s">
        <v>60</v>
      </c>
      <c r="E17" s="175"/>
      <c r="F17" s="406">
        <v>357</v>
      </c>
      <c r="G17" s="406">
        <v>11834</v>
      </c>
      <c r="H17" s="406"/>
      <c r="I17" s="439"/>
      <c r="J17" s="176">
        <v>12425</v>
      </c>
      <c r="K17" s="437"/>
      <c r="L17" s="176">
        <v>13046</v>
      </c>
      <c r="M17" s="437"/>
    </row>
    <row r="18" spans="1:13" ht="12.75">
      <c r="A18" s="165">
        <v>8</v>
      </c>
      <c r="B18" s="158"/>
      <c r="C18" s="48" t="s">
        <v>523</v>
      </c>
      <c r="D18" s="750" t="s">
        <v>524</v>
      </c>
      <c r="E18" s="751"/>
      <c r="F18" s="752">
        <v>177</v>
      </c>
      <c r="G18" s="752">
        <v>5869</v>
      </c>
      <c r="H18" s="752"/>
      <c r="I18" s="753"/>
      <c r="J18" s="754"/>
      <c r="K18" s="755"/>
      <c r="L18" s="754"/>
      <c r="M18" s="755"/>
    </row>
    <row r="19" spans="1:13" ht="12.75">
      <c r="A19" s="165">
        <v>9</v>
      </c>
      <c r="B19" s="158"/>
      <c r="C19" s="48" t="s">
        <v>523</v>
      </c>
      <c r="D19" s="750" t="s">
        <v>525</v>
      </c>
      <c r="E19" s="751"/>
      <c r="F19" s="752">
        <v>62</v>
      </c>
      <c r="G19" s="752">
        <v>2051</v>
      </c>
      <c r="H19" s="752"/>
      <c r="I19" s="753"/>
      <c r="J19" s="754"/>
      <c r="K19" s="755"/>
      <c r="L19" s="754"/>
      <c r="M19" s="755"/>
    </row>
    <row r="20" spans="1:13" ht="12.75" hidden="1">
      <c r="A20" s="165"/>
      <c r="B20" s="297"/>
      <c r="C20" s="48" t="s">
        <v>523</v>
      </c>
      <c r="D20" s="750" t="s">
        <v>526</v>
      </c>
      <c r="E20" s="751"/>
      <c r="F20" s="752"/>
      <c r="G20" s="752">
        <v>3914</v>
      </c>
      <c r="H20" s="752"/>
      <c r="I20" s="753"/>
      <c r="J20" s="754"/>
      <c r="K20" s="755"/>
      <c r="L20" s="754"/>
      <c r="M20" s="755"/>
    </row>
    <row r="21" spans="1:13" ht="12.75">
      <c r="A21" s="165">
        <v>10</v>
      </c>
      <c r="B21" s="297"/>
      <c r="C21" s="48" t="s">
        <v>523</v>
      </c>
      <c r="D21" s="750" t="s">
        <v>526</v>
      </c>
      <c r="E21" s="751"/>
      <c r="F21" s="752">
        <v>118</v>
      </c>
      <c r="G21" s="752">
        <v>3914</v>
      </c>
      <c r="H21" s="752"/>
      <c r="I21" s="753"/>
      <c r="J21" s="754"/>
      <c r="K21" s="755"/>
      <c r="L21" s="754"/>
      <c r="M21" s="755"/>
    </row>
    <row r="22" spans="1:13" ht="12.75">
      <c r="A22" s="165">
        <v>11</v>
      </c>
      <c r="B22" s="158"/>
      <c r="C22" s="167" t="s">
        <v>336</v>
      </c>
      <c r="D22" s="203" t="s">
        <v>386</v>
      </c>
      <c r="E22" s="175"/>
      <c r="F22" s="406"/>
      <c r="G22" s="406"/>
      <c r="H22" s="406"/>
      <c r="I22" s="439"/>
      <c r="J22" s="176"/>
      <c r="K22" s="808">
        <v>170208</v>
      </c>
      <c r="L22" s="176"/>
      <c r="M22" s="808">
        <v>170208</v>
      </c>
    </row>
    <row r="23" spans="1:13" ht="12.75">
      <c r="A23" s="165">
        <v>12</v>
      </c>
      <c r="B23" s="158"/>
      <c r="C23" s="206" t="s">
        <v>336</v>
      </c>
      <c r="D23" s="651" t="s">
        <v>387</v>
      </c>
      <c r="E23" s="175"/>
      <c r="F23" s="479"/>
      <c r="G23" s="479"/>
      <c r="H23" s="479">
        <v>935</v>
      </c>
      <c r="I23" s="440">
        <v>31036</v>
      </c>
      <c r="J23" s="185"/>
      <c r="K23" s="183"/>
      <c r="L23" s="185"/>
      <c r="M23" s="183"/>
    </row>
    <row r="24" spans="1:13" ht="12.75">
      <c r="A24" s="165">
        <v>13</v>
      </c>
      <c r="B24" s="208">
        <v>3</v>
      </c>
      <c r="C24" s="209" t="s">
        <v>327</v>
      </c>
      <c r="D24" s="210"/>
      <c r="E24" s="211"/>
      <c r="F24" s="490">
        <v>22</v>
      </c>
      <c r="G24" s="490">
        <v>750</v>
      </c>
      <c r="H24" s="490"/>
      <c r="I24" s="426"/>
      <c r="J24" s="215">
        <v>787</v>
      </c>
      <c r="K24" s="428"/>
      <c r="L24" s="215">
        <v>826</v>
      </c>
      <c r="M24" s="428">
        <v>33194</v>
      </c>
    </row>
    <row r="25" spans="1:13" ht="12.75">
      <c r="A25" s="165">
        <v>14</v>
      </c>
      <c r="B25" s="158"/>
      <c r="C25" s="12" t="s">
        <v>45</v>
      </c>
      <c r="D25" s="180" t="s">
        <v>46</v>
      </c>
      <c r="E25" s="179"/>
      <c r="F25" s="176">
        <v>22</v>
      </c>
      <c r="G25" s="176">
        <v>750</v>
      </c>
      <c r="H25" s="176"/>
      <c r="I25" s="439"/>
      <c r="J25" s="176">
        <v>787</v>
      </c>
      <c r="K25" s="437"/>
      <c r="L25" s="176">
        <v>826</v>
      </c>
      <c r="M25" s="437"/>
    </row>
    <row r="26" spans="1:13" ht="12.75">
      <c r="A26" s="165">
        <v>15</v>
      </c>
      <c r="B26" s="159"/>
      <c r="C26" s="48"/>
      <c r="D26" s="750" t="s">
        <v>527</v>
      </c>
      <c r="E26" s="807"/>
      <c r="F26" s="754">
        <v>22</v>
      </c>
      <c r="G26" s="754">
        <v>750</v>
      </c>
      <c r="H26" s="754"/>
      <c r="I26" s="753"/>
      <c r="J26" s="754"/>
      <c r="K26" s="755"/>
      <c r="L26" s="754"/>
      <c r="M26" s="755"/>
    </row>
    <row r="27" spans="1:13" ht="12.75">
      <c r="A27" s="165">
        <v>16</v>
      </c>
      <c r="B27" s="158"/>
      <c r="C27" s="12" t="s">
        <v>530</v>
      </c>
      <c r="D27" s="180" t="s">
        <v>531</v>
      </c>
      <c r="E27" s="179"/>
      <c r="F27" s="176"/>
      <c r="G27" s="176"/>
      <c r="H27" s="176"/>
      <c r="I27" s="439"/>
      <c r="J27" s="176"/>
      <c r="K27" s="437"/>
      <c r="L27" s="176"/>
      <c r="M27" s="437">
        <v>33194</v>
      </c>
    </row>
    <row r="28" spans="1:13" ht="12.75" hidden="1">
      <c r="A28" s="165"/>
      <c r="B28" s="178"/>
      <c r="C28" s="162" t="s">
        <v>95</v>
      </c>
      <c r="D28" s="295" t="s">
        <v>168</v>
      </c>
      <c r="E28" s="171"/>
      <c r="F28" s="512"/>
      <c r="G28" s="512"/>
      <c r="H28" s="512"/>
      <c r="I28" s="439"/>
      <c r="J28" s="176"/>
      <c r="K28" s="437"/>
      <c r="L28" s="176"/>
      <c r="M28" s="437"/>
    </row>
    <row r="29" spans="1:13" ht="12.75" hidden="1">
      <c r="A29" s="165">
        <f>A27+1</f>
        <v>17</v>
      </c>
      <c r="B29" s="297"/>
      <c r="C29" s="206" t="s">
        <v>14</v>
      </c>
      <c r="D29" s="203" t="s">
        <v>385</v>
      </c>
      <c r="E29" s="175"/>
      <c r="F29" s="406"/>
      <c r="G29" s="406"/>
      <c r="H29" s="406"/>
      <c r="I29" s="439"/>
      <c r="J29" s="176"/>
      <c r="K29" s="437"/>
      <c r="L29" s="176"/>
      <c r="M29" s="437">
        <v>33194</v>
      </c>
    </row>
    <row r="30" spans="1:13" ht="12.75" hidden="1">
      <c r="A30" s="165">
        <f>A29+1</f>
        <v>18</v>
      </c>
      <c r="B30" s="158"/>
      <c r="C30" s="206" t="s">
        <v>264</v>
      </c>
      <c r="D30" s="203" t="s">
        <v>57</v>
      </c>
      <c r="E30" s="175"/>
      <c r="F30" s="406"/>
      <c r="G30" s="406"/>
      <c r="H30" s="406"/>
      <c r="I30" s="439"/>
      <c r="J30" s="176"/>
      <c r="K30" s="437"/>
      <c r="L30" s="176"/>
      <c r="M30" s="437"/>
    </row>
    <row r="31" spans="1:13" ht="12.75">
      <c r="A31" s="165">
        <v>17</v>
      </c>
      <c r="B31" s="208">
        <v>4</v>
      </c>
      <c r="C31" s="209" t="s">
        <v>18</v>
      </c>
      <c r="D31" s="210"/>
      <c r="E31" s="211"/>
      <c r="F31" s="490"/>
      <c r="G31" s="490"/>
      <c r="H31" s="490"/>
      <c r="I31" s="426"/>
      <c r="J31" s="215"/>
      <c r="K31" s="428">
        <v>82984</v>
      </c>
      <c r="L31" s="215"/>
      <c r="M31" s="428"/>
    </row>
    <row r="32" spans="1:13" ht="13.5" thickBot="1">
      <c r="A32" s="165">
        <v>18</v>
      </c>
      <c r="B32" s="168"/>
      <c r="C32" s="167" t="s">
        <v>500</v>
      </c>
      <c r="D32" s="203" t="s">
        <v>528</v>
      </c>
      <c r="E32" s="179"/>
      <c r="F32" s="176"/>
      <c r="G32" s="176"/>
      <c r="H32" s="176"/>
      <c r="I32" s="439"/>
      <c r="J32" s="176"/>
      <c r="K32" s="437">
        <v>82984</v>
      </c>
      <c r="L32" s="176"/>
      <c r="M32" s="768"/>
    </row>
    <row r="33" spans="1:13" ht="12.75" hidden="1">
      <c r="A33" s="165">
        <f aca="true" t="shared" si="0" ref="A33:A38">A32+1</f>
        <v>19</v>
      </c>
      <c r="B33" s="159"/>
      <c r="C33" s="13" t="s">
        <v>98</v>
      </c>
      <c r="D33" s="757" t="s">
        <v>167</v>
      </c>
      <c r="E33" s="214"/>
      <c r="F33" s="813"/>
      <c r="G33" s="813"/>
      <c r="H33" s="813"/>
      <c r="I33" s="814"/>
      <c r="J33" s="813"/>
      <c r="K33" s="815"/>
      <c r="L33" s="813"/>
      <c r="M33" s="815"/>
    </row>
    <row r="34" spans="1:13" s="274" customFormat="1" ht="12.75" hidden="1">
      <c r="A34" s="165">
        <f t="shared" si="0"/>
        <v>20</v>
      </c>
      <c r="B34" s="178"/>
      <c r="C34" s="162" t="s">
        <v>95</v>
      </c>
      <c r="D34" s="295" t="s">
        <v>168</v>
      </c>
      <c r="E34" s="171"/>
      <c r="F34" s="512"/>
      <c r="G34" s="512"/>
      <c r="H34" s="512"/>
      <c r="I34" s="439"/>
      <c r="J34" s="176"/>
      <c r="K34" s="437"/>
      <c r="L34" s="176"/>
      <c r="M34" s="437"/>
    </row>
    <row r="35" spans="1:13" ht="12.75" hidden="1">
      <c r="A35" s="165">
        <f t="shared" si="0"/>
        <v>21</v>
      </c>
      <c r="B35" s="208">
        <v>8</v>
      </c>
      <c r="C35" s="209" t="s">
        <v>329</v>
      </c>
      <c r="D35" s="210"/>
      <c r="E35" s="211"/>
      <c r="F35" s="496"/>
      <c r="G35" s="496"/>
      <c r="H35" s="496"/>
      <c r="I35" s="444"/>
      <c r="J35" s="212"/>
      <c r="K35" s="269"/>
      <c r="L35" s="212"/>
      <c r="M35" s="269"/>
    </row>
    <row r="36" spans="1:13" ht="12.75" hidden="1">
      <c r="A36" s="165">
        <f t="shared" si="0"/>
        <v>22</v>
      </c>
      <c r="B36" s="158"/>
      <c r="C36" s="206" t="s">
        <v>19</v>
      </c>
      <c r="D36" s="203" t="s">
        <v>58</v>
      </c>
      <c r="E36" s="175"/>
      <c r="F36" s="406"/>
      <c r="G36" s="406"/>
      <c r="H36" s="406"/>
      <c r="I36" s="439"/>
      <c r="J36" s="176"/>
      <c r="K36" s="437"/>
      <c r="L36" s="176"/>
      <c r="M36" s="437"/>
    </row>
    <row r="37" spans="1:13" ht="12.75" hidden="1">
      <c r="A37" s="165">
        <f t="shared" si="0"/>
        <v>23</v>
      </c>
      <c r="B37" s="208">
        <v>9</v>
      </c>
      <c r="C37" s="209" t="s">
        <v>41</v>
      </c>
      <c r="D37" s="210"/>
      <c r="E37" s="211"/>
      <c r="F37" s="490"/>
      <c r="G37" s="490"/>
      <c r="H37" s="490"/>
      <c r="I37" s="426"/>
      <c r="J37" s="215"/>
      <c r="K37" s="428"/>
      <c r="L37" s="215"/>
      <c r="M37" s="428"/>
    </row>
    <row r="38" spans="1:13" ht="13.5" hidden="1" thickBot="1">
      <c r="A38" s="166">
        <f t="shared" si="0"/>
        <v>24</v>
      </c>
      <c r="B38" s="195"/>
      <c r="C38" s="619" t="s">
        <v>336</v>
      </c>
      <c r="D38" s="628" t="s">
        <v>73</v>
      </c>
      <c r="E38" s="629"/>
      <c r="F38" s="630"/>
      <c r="G38" s="630"/>
      <c r="H38" s="630"/>
      <c r="I38" s="631"/>
      <c r="J38" s="632"/>
      <c r="K38" s="633"/>
      <c r="L38" s="632"/>
      <c r="M38" s="633"/>
    </row>
    <row r="39" spans="1:13" ht="13.5" thickBot="1">
      <c r="A39" s="816">
        <v>19</v>
      </c>
      <c r="B39" s="760">
        <v>5</v>
      </c>
      <c r="C39" s="263" t="s">
        <v>381</v>
      </c>
      <c r="D39" s="264"/>
      <c r="E39" s="265"/>
      <c r="F39" s="496">
        <v>12</v>
      </c>
      <c r="G39" s="496">
        <v>400</v>
      </c>
      <c r="H39" s="496"/>
      <c r="I39" s="444"/>
      <c r="J39" s="212">
        <v>420</v>
      </c>
      <c r="K39" s="269"/>
      <c r="L39" s="212">
        <v>440</v>
      </c>
      <c r="M39" s="269"/>
    </row>
    <row r="40" spans="1:13" ht="13.5" thickBot="1">
      <c r="A40" s="816">
        <v>20</v>
      </c>
      <c r="B40" s="158"/>
      <c r="C40" s="167" t="s">
        <v>529</v>
      </c>
      <c r="D40" s="203" t="s">
        <v>382</v>
      </c>
      <c r="E40" s="175"/>
      <c r="F40" s="406">
        <v>12</v>
      </c>
      <c r="G40" s="406">
        <v>400</v>
      </c>
      <c r="H40" s="406"/>
      <c r="I40" s="439"/>
      <c r="J40" s="176">
        <v>420</v>
      </c>
      <c r="K40" s="437"/>
      <c r="L40" s="176">
        <v>440</v>
      </c>
      <c r="M40" s="437"/>
    </row>
    <row r="43" spans="2:13" ht="12.75" hidden="1">
      <c r="B43" s="262">
        <v>6</v>
      </c>
      <c r="C43" s="263" t="s">
        <v>381</v>
      </c>
      <c r="D43" s="264"/>
      <c r="E43" s="265"/>
      <c r="F43" s="496">
        <v>400</v>
      </c>
      <c r="G43" s="496">
        <v>400</v>
      </c>
      <c r="H43" s="496">
        <v>400</v>
      </c>
      <c r="I43" s="444"/>
      <c r="J43" s="212">
        <v>420</v>
      </c>
      <c r="K43" s="269"/>
      <c r="L43" s="212">
        <v>440</v>
      </c>
      <c r="M43" s="269"/>
    </row>
    <row r="44" spans="2:13" ht="12.75" hidden="1">
      <c r="B44" s="159"/>
      <c r="C44" s="167" t="s">
        <v>336</v>
      </c>
      <c r="D44" s="203" t="s">
        <v>382</v>
      </c>
      <c r="E44" s="175"/>
      <c r="F44" s="406">
        <v>400</v>
      </c>
      <c r="G44" s="406">
        <v>400</v>
      </c>
      <c r="H44" s="406">
        <v>400</v>
      </c>
      <c r="I44" s="439"/>
      <c r="J44" s="176">
        <v>420</v>
      </c>
      <c r="K44" s="437"/>
      <c r="L44" s="176">
        <v>440</v>
      </c>
      <c r="M44" s="437"/>
    </row>
    <row r="45" spans="2:13" ht="12.75" hidden="1">
      <c r="B45" s="208">
        <v>2</v>
      </c>
      <c r="C45" s="209" t="s">
        <v>327</v>
      </c>
      <c r="D45" s="210"/>
      <c r="E45" s="211"/>
      <c r="F45" s="490">
        <v>750</v>
      </c>
      <c r="G45" s="490">
        <v>750</v>
      </c>
      <c r="H45" s="490">
        <v>750</v>
      </c>
      <c r="I45" s="426"/>
      <c r="J45" s="215">
        <v>787</v>
      </c>
      <c r="K45" s="428"/>
      <c r="L45" s="215">
        <v>826</v>
      </c>
      <c r="M45" s="428">
        <v>33194</v>
      </c>
    </row>
    <row r="46" spans="2:13" ht="12.75" hidden="1">
      <c r="B46" s="158"/>
      <c r="C46" s="12" t="s">
        <v>45</v>
      </c>
      <c r="D46" s="180" t="s">
        <v>46</v>
      </c>
      <c r="E46" s="179"/>
      <c r="F46" s="176">
        <v>750</v>
      </c>
      <c r="G46" s="176">
        <v>750</v>
      </c>
      <c r="H46" s="176">
        <v>750</v>
      </c>
      <c r="I46" s="439"/>
      <c r="J46" s="176">
        <v>787</v>
      </c>
      <c r="K46" s="437"/>
      <c r="L46" s="176">
        <v>826</v>
      </c>
      <c r="M46" s="437"/>
    </row>
    <row r="47" spans="2:13" ht="12.75" hidden="1">
      <c r="B47" s="159"/>
      <c r="C47" s="13" t="s">
        <v>98</v>
      </c>
      <c r="D47" s="203" t="s">
        <v>167</v>
      </c>
      <c r="E47" s="214"/>
      <c r="F47" s="176"/>
      <c r="G47" s="176"/>
      <c r="H47" s="176"/>
      <c r="I47" s="439"/>
      <c r="J47" s="176"/>
      <c r="K47" s="437"/>
      <c r="L47" s="176"/>
      <c r="M47" s="437"/>
    </row>
    <row r="48" spans="2:13" ht="12.75" hidden="1">
      <c r="B48" s="178"/>
      <c r="C48" s="162" t="s">
        <v>95</v>
      </c>
      <c r="D48" s="295" t="s">
        <v>168</v>
      </c>
      <c r="E48" s="171"/>
      <c r="F48" s="512"/>
      <c r="G48" s="512"/>
      <c r="H48" s="512"/>
      <c r="I48" s="439"/>
      <c r="J48" s="176"/>
      <c r="K48" s="437"/>
      <c r="L48" s="176"/>
      <c r="M48" s="437"/>
    </row>
    <row r="49" spans="2:13" ht="12.75" hidden="1">
      <c r="B49" s="297"/>
      <c r="C49" s="206" t="s">
        <v>14</v>
      </c>
      <c r="D49" s="203" t="s">
        <v>385</v>
      </c>
      <c r="E49" s="175"/>
      <c r="F49" s="406"/>
      <c r="G49" s="406"/>
      <c r="H49" s="406"/>
      <c r="I49" s="439"/>
      <c r="J49" s="176"/>
      <c r="K49" s="437"/>
      <c r="L49" s="176"/>
      <c r="M49" s="437">
        <v>33194</v>
      </c>
    </row>
    <row r="50" ht="12.75" hidden="1"/>
    <row r="52" spans="2:13" ht="12.75" hidden="1">
      <c r="B52" s="158"/>
      <c r="C52" s="167" t="s">
        <v>336</v>
      </c>
      <c r="D52" s="203" t="s">
        <v>386</v>
      </c>
      <c r="E52" s="175"/>
      <c r="F52" s="406"/>
      <c r="G52" s="406"/>
      <c r="H52" s="406"/>
      <c r="I52" s="439"/>
      <c r="J52" s="176"/>
      <c r="K52" s="808">
        <v>170208</v>
      </c>
      <c r="L52" s="176"/>
      <c r="M52" s="808">
        <v>170208</v>
      </c>
    </row>
    <row r="53" spans="2:13" ht="12.75" hidden="1">
      <c r="B53" s="158"/>
      <c r="C53" s="206" t="s">
        <v>336</v>
      </c>
      <c r="D53" s="651" t="s">
        <v>387</v>
      </c>
      <c r="E53" s="175"/>
      <c r="F53" s="479"/>
      <c r="G53" s="479"/>
      <c r="H53" s="479"/>
      <c r="I53" s="440">
        <v>31036</v>
      </c>
      <c r="J53" s="185"/>
      <c r="K53" s="183"/>
      <c r="L53" s="185"/>
      <c r="M53" s="183"/>
    </row>
  </sheetData>
  <mergeCells count="13">
    <mergeCell ref="K5:K8"/>
    <mergeCell ref="L5:L8"/>
    <mergeCell ref="M5:M8"/>
    <mergeCell ref="J4:K4"/>
    <mergeCell ref="L4:M4"/>
    <mergeCell ref="J5:J8"/>
    <mergeCell ref="F4:I4"/>
    <mergeCell ref="B5:E5"/>
    <mergeCell ref="F5:F8"/>
    <mergeCell ref="I5:I8"/>
    <mergeCell ref="D6:E6"/>
    <mergeCell ref="G5:G8"/>
    <mergeCell ref="H5:H8"/>
  </mergeCells>
  <printOptions/>
  <pageMargins left="0.6" right="0.23" top="1" bottom="1" header="0.4921259845" footer="0.4921259845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67"/>
  <sheetViews>
    <sheetView zoomScale="90" zoomScaleNormal="90" workbookViewId="0" topLeftCell="A4">
      <selection activeCell="B9" sqref="B9"/>
    </sheetView>
  </sheetViews>
  <sheetFormatPr defaultColWidth="9.140625" defaultRowHeight="12.75"/>
  <cols>
    <col min="1" max="1" width="3.8515625" style="18" customWidth="1"/>
    <col min="2" max="2" width="3.7109375" style="17" customWidth="1"/>
    <col min="3" max="3" width="7.28125" style="0" customWidth="1"/>
    <col min="4" max="4" width="2.28125" style="0" customWidth="1"/>
    <col min="5" max="5" width="34.8515625" style="0" customWidth="1"/>
    <col min="6" max="7" width="8.140625" style="379" customWidth="1"/>
    <col min="8" max="8" width="7.7109375" style="274" customWidth="1"/>
    <col min="9" max="9" width="8.00390625" style="274" customWidth="1"/>
    <col min="10" max="10" width="7.7109375" style="274" customWidth="1"/>
    <col min="11" max="11" width="8.140625" style="274" customWidth="1"/>
    <col min="12" max="12" width="7.7109375" style="274" customWidth="1"/>
    <col min="13" max="15" width="9.140625" style="274" customWidth="1"/>
  </cols>
  <sheetData>
    <row r="2" ht="15.75">
      <c r="B2" s="157" t="s">
        <v>532</v>
      </c>
    </row>
    <row r="3" ht="13.5" thickBot="1"/>
    <row r="4" spans="1:12" ht="13.5" customHeight="1" thickBot="1">
      <c r="A4" s="879" t="s">
        <v>465</v>
      </c>
      <c r="B4" s="888"/>
      <c r="C4" s="888"/>
      <c r="D4" s="888"/>
      <c r="E4" s="888"/>
      <c r="F4" s="860" t="s">
        <v>174</v>
      </c>
      <c r="G4" s="868"/>
      <c r="H4" s="861"/>
      <c r="I4" s="860" t="s">
        <v>175</v>
      </c>
      <c r="J4" s="861"/>
      <c r="K4" s="860" t="s">
        <v>372</v>
      </c>
      <c r="L4" s="861"/>
    </row>
    <row r="5" spans="1:12" ht="18.75" customHeight="1">
      <c r="A5" s="891" t="s">
        <v>104</v>
      </c>
      <c r="B5" s="886"/>
      <c r="C5" s="886"/>
      <c r="D5" s="886"/>
      <c r="E5" s="886"/>
      <c r="F5" s="856" t="s">
        <v>533</v>
      </c>
      <c r="G5" s="856" t="s">
        <v>534</v>
      </c>
      <c r="H5" s="864" t="s">
        <v>426</v>
      </c>
      <c r="I5" s="866" t="s">
        <v>428</v>
      </c>
      <c r="J5" s="864" t="s">
        <v>429</v>
      </c>
      <c r="K5" s="856" t="s">
        <v>441</v>
      </c>
      <c r="L5" s="858" t="s">
        <v>437</v>
      </c>
    </row>
    <row r="6" spans="1:12" ht="12.75">
      <c r="A6" s="247"/>
      <c r="B6" s="248" t="s">
        <v>252</v>
      </c>
      <c r="C6" s="249" t="s">
        <v>102</v>
      </c>
      <c r="D6" s="306"/>
      <c r="E6" s="384"/>
      <c r="F6" s="857"/>
      <c r="G6" s="857"/>
      <c r="H6" s="865"/>
      <c r="I6" s="867"/>
      <c r="J6" s="865"/>
      <c r="K6" s="857"/>
      <c r="L6" s="859"/>
    </row>
    <row r="7" spans="1:12" ht="12.75">
      <c r="A7" s="252"/>
      <c r="B7" s="253" t="s">
        <v>253</v>
      </c>
      <c r="C7" s="254" t="s">
        <v>251</v>
      </c>
      <c r="D7" s="307"/>
      <c r="E7" s="256" t="s">
        <v>91</v>
      </c>
      <c r="F7" s="857"/>
      <c r="G7" s="857"/>
      <c r="H7" s="865"/>
      <c r="I7" s="867"/>
      <c r="J7" s="865"/>
      <c r="K7" s="857"/>
      <c r="L7" s="859"/>
    </row>
    <row r="8" spans="1:12" ht="13.5" thickBot="1">
      <c r="A8" s="257"/>
      <c r="B8" s="258"/>
      <c r="C8" s="259"/>
      <c r="D8" s="308"/>
      <c r="E8" s="261"/>
      <c r="F8" s="857"/>
      <c r="G8" s="857"/>
      <c r="H8" s="865"/>
      <c r="I8" s="867"/>
      <c r="J8" s="865"/>
      <c r="K8" s="857"/>
      <c r="L8" s="859"/>
    </row>
    <row r="9" spans="1:12" ht="16.5" thickBot="1" thickTop="1">
      <c r="A9" s="164">
        <v>1</v>
      </c>
      <c r="B9" s="332" t="s">
        <v>555</v>
      </c>
      <c r="C9" s="192"/>
      <c r="D9" s="193"/>
      <c r="E9" s="194"/>
      <c r="F9" s="497">
        <v>87</v>
      </c>
      <c r="G9" s="497">
        <v>2897</v>
      </c>
      <c r="H9" s="432"/>
      <c r="I9" s="267">
        <v>2918</v>
      </c>
      <c r="J9" s="447"/>
      <c r="K9" s="267">
        <v>2889</v>
      </c>
      <c r="L9" s="447"/>
    </row>
    <row r="10" spans="1:12" ht="13.5" hidden="1" thickTop="1">
      <c r="A10" s="164">
        <f aca="true" t="shared" si="0" ref="A10:A53">A9+1</f>
        <v>2</v>
      </c>
      <c r="B10" s="262">
        <v>1</v>
      </c>
      <c r="C10" s="263"/>
      <c r="D10" s="264"/>
      <c r="E10" s="265"/>
      <c r="F10" s="473"/>
      <c r="G10" s="473"/>
      <c r="H10" s="427"/>
      <c r="I10" s="266"/>
      <c r="J10" s="436"/>
      <c r="K10" s="266"/>
      <c r="L10" s="436"/>
    </row>
    <row r="11" spans="1:12" ht="12.75" hidden="1">
      <c r="A11" s="164">
        <f t="shared" si="0"/>
        <v>3</v>
      </c>
      <c r="B11" s="158"/>
      <c r="C11" s="167"/>
      <c r="D11" s="205"/>
      <c r="E11" s="175"/>
      <c r="F11" s="406"/>
      <c r="G11" s="406"/>
      <c r="H11" s="439"/>
      <c r="I11" s="176"/>
      <c r="J11" s="437"/>
      <c r="K11" s="176"/>
      <c r="L11" s="437"/>
    </row>
    <row r="12" spans="1:12" ht="13.5" thickTop="1">
      <c r="A12" s="164">
        <v>2</v>
      </c>
      <c r="B12" s="279">
        <v>1</v>
      </c>
      <c r="C12" s="209" t="s">
        <v>267</v>
      </c>
      <c r="D12" s="210"/>
      <c r="E12" s="211"/>
      <c r="F12" s="473">
        <v>79</v>
      </c>
      <c r="G12" s="473">
        <v>2621</v>
      </c>
      <c r="H12" s="427"/>
      <c r="I12" s="473">
        <v>2752</v>
      </c>
      <c r="J12" s="427"/>
      <c r="K12" s="266">
        <f>K13</f>
        <v>2889</v>
      </c>
      <c r="L12" s="436"/>
    </row>
    <row r="13" spans="1:12" ht="12.75" hidden="1">
      <c r="A13" s="164">
        <f t="shared" si="0"/>
        <v>3</v>
      </c>
      <c r="B13" s="262"/>
      <c r="C13" s="167" t="s">
        <v>33</v>
      </c>
      <c r="D13" s="205" t="s">
        <v>34</v>
      </c>
      <c r="E13" s="276"/>
      <c r="F13" s="406" t="e">
        <f>#REF!</f>
        <v>#REF!</v>
      </c>
      <c r="G13" s="406" t="e">
        <f>#REF!</f>
        <v>#REF!</v>
      </c>
      <c r="H13" s="439"/>
      <c r="I13" s="406">
        <v>2732</v>
      </c>
      <c r="J13" s="439"/>
      <c r="K13" s="176">
        <v>2889</v>
      </c>
      <c r="L13" s="437"/>
    </row>
    <row r="14" spans="1:12" ht="12.75">
      <c r="A14" s="164">
        <v>3</v>
      </c>
      <c r="B14" s="760"/>
      <c r="C14" s="167" t="s">
        <v>33</v>
      </c>
      <c r="D14" s="205" t="s">
        <v>30</v>
      </c>
      <c r="E14" s="276"/>
      <c r="F14" s="406">
        <v>79</v>
      </c>
      <c r="G14" s="406">
        <v>2621</v>
      </c>
      <c r="H14" s="439"/>
      <c r="I14" s="176">
        <v>2752</v>
      </c>
      <c r="J14" s="437"/>
      <c r="K14" s="176">
        <v>2889</v>
      </c>
      <c r="L14" s="437"/>
    </row>
    <row r="15" spans="1:12" ht="12.75">
      <c r="A15" s="164">
        <v>4</v>
      </c>
      <c r="B15" s="159">
        <v>1</v>
      </c>
      <c r="C15" s="59" t="s">
        <v>33</v>
      </c>
      <c r="D15" s="817" t="s">
        <v>539</v>
      </c>
      <c r="E15" s="791"/>
      <c r="F15" s="752">
        <v>58</v>
      </c>
      <c r="G15" s="752">
        <v>1926</v>
      </c>
      <c r="H15" s="753"/>
      <c r="I15" s="754"/>
      <c r="J15" s="755"/>
      <c r="K15" s="754"/>
      <c r="L15" s="755"/>
    </row>
    <row r="16" spans="1:12" ht="12.75">
      <c r="A16" s="164">
        <v>5</v>
      </c>
      <c r="B16" s="159">
        <v>2</v>
      </c>
      <c r="C16" s="59" t="s">
        <v>33</v>
      </c>
      <c r="D16" s="817" t="s">
        <v>540</v>
      </c>
      <c r="E16" s="791"/>
      <c r="F16" s="752">
        <v>20</v>
      </c>
      <c r="G16" s="752">
        <v>674</v>
      </c>
      <c r="H16" s="753"/>
      <c r="I16" s="754"/>
      <c r="J16" s="755"/>
      <c r="K16" s="754"/>
      <c r="L16" s="755"/>
    </row>
    <row r="17" spans="1:12" ht="12.75">
      <c r="A17" s="164">
        <v>6</v>
      </c>
      <c r="B17" s="159">
        <v>3</v>
      </c>
      <c r="C17" s="59" t="s">
        <v>33</v>
      </c>
      <c r="D17" s="817" t="s">
        <v>541</v>
      </c>
      <c r="E17" s="791"/>
      <c r="F17" s="752">
        <v>1</v>
      </c>
      <c r="G17" s="752">
        <v>21</v>
      </c>
      <c r="H17" s="753"/>
      <c r="I17" s="754"/>
      <c r="J17" s="755"/>
      <c r="K17" s="754"/>
      <c r="L17" s="755"/>
    </row>
    <row r="18" spans="1:12" ht="12.75" hidden="1">
      <c r="A18" s="164">
        <f t="shared" si="0"/>
        <v>7</v>
      </c>
      <c r="B18" s="208">
        <v>2</v>
      </c>
      <c r="C18" s="209" t="s">
        <v>535</v>
      </c>
      <c r="D18" s="210"/>
      <c r="E18" s="265"/>
      <c r="F18" s="473"/>
      <c r="G18" s="473"/>
      <c r="H18" s="427"/>
      <c r="I18" s="266"/>
      <c r="J18" s="436"/>
      <c r="K18" s="266"/>
      <c r="L18" s="436"/>
    </row>
    <row r="19" spans="1:12" ht="12.75" hidden="1">
      <c r="A19" s="164">
        <f t="shared" si="0"/>
        <v>8</v>
      </c>
      <c r="B19" s="158"/>
      <c r="C19" s="167" t="s">
        <v>31</v>
      </c>
      <c r="D19" s="205" t="s">
        <v>32</v>
      </c>
      <c r="E19" s="175"/>
      <c r="F19" s="406"/>
      <c r="G19" s="406"/>
      <c r="H19" s="439"/>
      <c r="I19" s="176"/>
      <c r="J19" s="437"/>
      <c r="K19" s="176"/>
      <c r="L19" s="437"/>
    </row>
    <row r="20" spans="1:12" ht="12.75">
      <c r="A20" s="164">
        <v>7</v>
      </c>
      <c r="B20" s="279">
        <v>2</v>
      </c>
      <c r="C20" s="280" t="s">
        <v>537</v>
      </c>
      <c r="D20" s="281"/>
      <c r="E20" s="282"/>
      <c r="F20" s="476">
        <v>8</v>
      </c>
      <c r="G20" s="476">
        <v>276</v>
      </c>
      <c r="H20" s="438"/>
      <c r="I20" s="386">
        <v>166</v>
      </c>
      <c r="J20" s="282"/>
      <c r="K20" s="386"/>
      <c r="L20" s="282"/>
    </row>
    <row r="21" spans="1:12" ht="12.75">
      <c r="A21" s="164">
        <v>8</v>
      </c>
      <c r="B21" s="262"/>
      <c r="C21" s="263" t="s">
        <v>536</v>
      </c>
      <c r="D21" s="264"/>
      <c r="E21" s="265"/>
      <c r="F21" s="473"/>
      <c r="G21" s="473"/>
      <c r="H21" s="427"/>
      <c r="I21" s="266"/>
      <c r="J21" s="436"/>
      <c r="K21" s="266"/>
      <c r="L21" s="436"/>
    </row>
    <row r="22" spans="1:12" ht="12.75">
      <c r="A22" s="164">
        <v>9</v>
      </c>
      <c r="B22" s="159">
        <v>1</v>
      </c>
      <c r="C22" s="167" t="s">
        <v>538</v>
      </c>
      <c r="D22" s="205" t="s">
        <v>30</v>
      </c>
      <c r="E22" s="276"/>
      <c r="F22" s="406">
        <v>8</v>
      </c>
      <c r="G22" s="406">
        <v>276</v>
      </c>
      <c r="H22" s="439"/>
      <c r="I22" s="176">
        <v>166</v>
      </c>
      <c r="J22" s="437"/>
      <c r="K22" s="176"/>
      <c r="L22" s="437"/>
    </row>
    <row r="23" spans="1:12" ht="12.75" hidden="1">
      <c r="A23" s="164">
        <f t="shared" si="0"/>
        <v>10</v>
      </c>
      <c r="B23" s="208">
        <v>5</v>
      </c>
      <c r="C23" s="209"/>
      <c r="D23" s="210"/>
      <c r="E23" s="211"/>
      <c r="F23" s="473"/>
      <c r="G23" s="473"/>
      <c r="H23" s="427"/>
      <c r="I23" s="266"/>
      <c r="J23" s="436"/>
      <c r="K23" s="266"/>
      <c r="L23" s="436"/>
    </row>
    <row r="24" spans="1:12" ht="12.75" hidden="1">
      <c r="A24" s="164">
        <f t="shared" si="0"/>
        <v>11</v>
      </c>
      <c r="B24" s="159"/>
      <c r="C24" s="167"/>
      <c r="D24" s="205"/>
      <c r="E24" s="276"/>
      <c r="F24" s="406"/>
      <c r="G24" s="406"/>
      <c r="H24" s="439"/>
      <c r="I24" s="176"/>
      <c r="J24" s="437"/>
      <c r="K24" s="176"/>
      <c r="L24" s="437"/>
    </row>
    <row r="25" spans="1:12" ht="12.75" hidden="1">
      <c r="A25" s="164">
        <f t="shared" si="0"/>
        <v>12</v>
      </c>
      <c r="B25" s="208">
        <v>6</v>
      </c>
      <c r="C25" s="209"/>
      <c r="D25" s="210"/>
      <c r="E25" s="211"/>
      <c r="F25" s="473"/>
      <c r="G25" s="473"/>
      <c r="H25" s="427"/>
      <c r="I25" s="266"/>
      <c r="J25" s="436"/>
      <c r="K25" s="266"/>
      <c r="L25" s="436"/>
    </row>
    <row r="26" spans="1:12" ht="12.75" hidden="1">
      <c r="A26" s="164">
        <f t="shared" si="0"/>
        <v>13</v>
      </c>
      <c r="B26" s="159"/>
      <c r="C26" s="167"/>
      <c r="D26" s="205"/>
      <c r="E26" s="276"/>
      <c r="F26" s="406"/>
      <c r="G26" s="406"/>
      <c r="H26" s="439"/>
      <c r="I26" s="176"/>
      <c r="J26" s="437"/>
      <c r="K26" s="176"/>
      <c r="L26" s="437"/>
    </row>
    <row r="27" spans="1:12" ht="12.75" hidden="1">
      <c r="A27" s="164">
        <f t="shared" si="0"/>
        <v>14</v>
      </c>
      <c r="B27" s="279">
        <v>7</v>
      </c>
      <c r="C27" s="280"/>
      <c r="D27" s="281"/>
      <c r="E27" s="282"/>
      <c r="F27" s="476"/>
      <c r="G27" s="476"/>
      <c r="H27" s="438"/>
      <c r="I27" s="386"/>
      <c r="J27" s="282"/>
      <c r="K27" s="386"/>
      <c r="L27" s="282"/>
    </row>
    <row r="28" spans="1:12" ht="12.75" hidden="1">
      <c r="A28" s="164">
        <f t="shared" si="0"/>
        <v>15</v>
      </c>
      <c r="B28" s="262"/>
      <c r="C28" s="263"/>
      <c r="D28" s="264"/>
      <c r="E28" s="265"/>
      <c r="F28" s="473"/>
      <c r="G28" s="473"/>
      <c r="H28" s="427"/>
      <c r="I28" s="266"/>
      <c r="J28" s="436"/>
      <c r="K28" s="266"/>
      <c r="L28" s="436"/>
    </row>
    <row r="29" spans="1:12" ht="12.75" hidden="1">
      <c r="A29" s="164">
        <f t="shared" si="0"/>
        <v>16</v>
      </c>
      <c r="B29" s="158"/>
      <c r="C29" s="167"/>
      <c r="D29" s="205"/>
      <c r="E29" s="276"/>
      <c r="F29" s="406"/>
      <c r="G29" s="406"/>
      <c r="H29" s="439"/>
      <c r="I29" s="176"/>
      <c r="J29" s="437"/>
      <c r="K29" s="176"/>
      <c r="L29" s="437"/>
    </row>
    <row r="30" spans="1:12" ht="12.75" hidden="1">
      <c r="A30" s="164">
        <f t="shared" si="0"/>
        <v>17</v>
      </c>
      <c r="B30" s="635">
        <v>8</v>
      </c>
      <c r="C30" s="636"/>
      <c r="D30" s="637"/>
      <c r="E30" s="638"/>
      <c r="F30" s="639"/>
      <c r="G30" s="639"/>
      <c r="H30" s="640"/>
      <c r="I30" s="639"/>
      <c r="J30" s="640"/>
      <c r="K30" s="478"/>
      <c r="L30" s="638"/>
    </row>
    <row r="31" spans="1:12" ht="12.75" hidden="1">
      <c r="A31" s="164">
        <f t="shared" si="0"/>
        <v>18</v>
      </c>
      <c r="B31" s="262"/>
      <c r="C31" s="263"/>
      <c r="D31" s="264"/>
      <c r="E31" s="265"/>
      <c r="F31" s="473"/>
      <c r="G31" s="473"/>
      <c r="H31" s="427"/>
      <c r="I31" s="473"/>
      <c r="J31" s="427"/>
      <c r="K31" s="266"/>
      <c r="L31" s="436"/>
    </row>
    <row r="32" spans="1:12" ht="12.75" hidden="1">
      <c r="A32" s="164">
        <f t="shared" si="0"/>
        <v>19</v>
      </c>
      <c r="B32" s="158"/>
      <c r="D32" s="205"/>
      <c r="E32" s="167"/>
      <c r="F32" s="406" t="e">
        <f>#REF!</f>
        <v>#REF!</v>
      </c>
      <c r="G32" s="406" t="e">
        <f>#REF!</f>
        <v>#REF!</v>
      </c>
      <c r="H32" s="439"/>
      <c r="I32" s="406"/>
      <c r="J32" s="439"/>
      <c r="K32" s="176"/>
      <c r="L32" s="437"/>
    </row>
    <row r="33" spans="1:12" ht="12.75" hidden="1">
      <c r="A33" s="164">
        <f t="shared" si="0"/>
        <v>20</v>
      </c>
      <c r="B33" s="208">
        <v>9</v>
      </c>
      <c r="C33" s="209" t="s">
        <v>267</v>
      </c>
      <c r="D33" s="210"/>
      <c r="E33" s="211"/>
      <c r="F33" s="473" t="e">
        <f>F34</f>
        <v>#REF!</v>
      </c>
      <c r="G33" s="473" t="e">
        <f>G34</f>
        <v>#REF!</v>
      </c>
      <c r="H33" s="427"/>
      <c r="I33" s="473">
        <f>I34</f>
        <v>2732</v>
      </c>
      <c r="J33" s="427"/>
      <c r="K33" s="266">
        <f>K34</f>
        <v>2889</v>
      </c>
      <c r="L33" s="436"/>
    </row>
    <row r="34" spans="1:12" ht="12.75" hidden="1">
      <c r="A34" s="164">
        <f t="shared" si="0"/>
        <v>21</v>
      </c>
      <c r="B34" s="159"/>
      <c r="C34" s="167" t="s">
        <v>33</v>
      </c>
      <c r="D34" s="205" t="s">
        <v>34</v>
      </c>
      <c r="E34" s="276"/>
      <c r="F34" s="406" t="e">
        <f>#REF!</f>
        <v>#REF!</v>
      </c>
      <c r="G34" s="406" t="e">
        <f>#REF!</f>
        <v>#REF!</v>
      </c>
      <c r="H34" s="439"/>
      <c r="I34" s="406">
        <v>2732</v>
      </c>
      <c r="J34" s="439"/>
      <c r="K34" s="176">
        <v>2889</v>
      </c>
      <c r="L34" s="437"/>
    </row>
    <row r="35" spans="1:12" ht="12.75" hidden="1">
      <c r="A35" s="164">
        <f t="shared" si="0"/>
        <v>22</v>
      </c>
      <c r="B35" s="208">
        <v>10</v>
      </c>
      <c r="C35" s="209"/>
      <c r="D35" s="210"/>
      <c r="E35" s="211"/>
      <c r="F35" s="473"/>
      <c r="G35" s="473"/>
      <c r="H35" s="427"/>
      <c r="I35" s="473"/>
      <c r="J35" s="427"/>
      <c r="K35" s="266"/>
      <c r="L35" s="436"/>
    </row>
    <row r="36" spans="1:12" ht="12.75" hidden="1">
      <c r="A36" s="164">
        <f t="shared" si="0"/>
        <v>23</v>
      </c>
      <c r="B36" s="159"/>
      <c r="C36" s="13"/>
      <c r="D36" s="207"/>
      <c r="E36" s="299"/>
      <c r="F36" s="406"/>
      <c r="G36" s="406"/>
      <c r="H36" s="439"/>
      <c r="I36" s="406"/>
      <c r="J36" s="439"/>
      <c r="K36" s="176"/>
      <c r="L36" s="437"/>
    </row>
    <row r="37" spans="1:12" ht="12.75" hidden="1">
      <c r="A37" s="164">
        <f t="shared" si="0"/>
        <v>24</v>
      </c>
      <c r="B37" s="208">
        <v>11</v>
      </c>
      <c r="C37" s="209" t="s">
        <v>268</v>
      </c>
      <c r="D37" s="210"/>
      <c r="E37" s="211"/>
      <c r="F37" s="473"/>
      <c r="G37" s="473"/>
      <c r="H37" s="427"/>
      <c r="I37" s="473"/>
      <c r="J37" s="427"/>
      <c r="K37" s="266"/>
      <c r="L37" s="436"/>
    </row>
    <row r="38" spans="1:12" ht="12.75" hidden="1">
      <c r="A38" s="164">
        <f t="shared" si="0"/>
        <v>25</v>
      </c>
      <c r="B38" s="208">
        <v>12</v>
      </c>
      <c r="C38" s="209" t="s">
        <v>269</v>
      </c>
      <c r="D38" s="210"/>
      <c r="E38" s="211"/>
      <c r="F38" s="473"/>
      <c r="G38" s="473"/>
      <c r="H38" s="427"/>
      <c r="I38" s="473"/>
      <c r="J38" s="427"/>
      <c r="K38" s="266"/>
      <c r="L38" s="436"/>
    </row>
    <row r="39" spans="1:12" ht="12.75" hidden="1">
      <c r="A39" s="164">
        <f t="shared" si="0"/>
        <v>26</v>
      </c>
      <c r="B39" s="159"/>
      <c r="C39" s="167" t="s">
        <v>337</v>
      </c>
      <c r="D39" s="205" t="s">
        <v>35</v>
      </c>
      <c r="E39" s="276"/>
      <c r="F39" s="406"/>
      <c r="G39" s="406"/>
      <c r="H39" s="439"/>
      <c r="I39" s="406"/>
      <c r="J39" s="439"/>
      <c r="K39" s="176"/>
      <c r="L39" s="437"/>
    </row>
    <row r="40" spans="1:12" ht="12.75" hidden="1">
      <c r="A40" s="164">
        <f t="shared" si="0"/>
        <v>27</v>
      </c>
      <c r="B40" s="208">
        <v>13</v>
      </c>
      <c r="C40" s="209" t="s">
        <v>270</v>
      </c>
      <c r="D40" s="210"/>
      <c r="E40" s="211"/>
      <c r="F40" s="473"/>
      <c r="G40" s="473"/>
      <c r="H40" s="427"/>
      <c r="I40" s="473"/>
      <c r="J40" s="427"/>
      <c r="K40" s="266"/>
      <c r="L40" s="436"/>
    </row>
    <row r="41" spans="1:12" ht="12.75" hidden="1">
      <c r="A41" s="164">
        <f t="shared" si="0"/>
        <v>28</v>
      </c>
      <c r="B41" s="159"/>
      <c r="C41" s="167" t="s">
        <v>100</v>
      </c>
      <c r="D41" s="205" t="s">
        <v>101</v>
      </c>
      <c r="E41" s="276"/>
      <c r="F41" s="406"/>
      <c r="G41" s="406"/>
      <c r="H41" s="439"/>
      <c r="I41" s="406"/>
      <c r="J41" s="439"/>
      <c r="K41" s="176"/>
      <c r="L41" s="437"/>
    </row>
    <row r="42" spans="1:12" ht="12.75" hidden="1">
      <c r="A42" s="164">
        <f t="shared" si="0"/>
        <v>29</v>
      </c>
      <c r="B42" s="635">
        <v>14</v>
      </c>
      <c r="C42" s="636" t="s">
        <v>271</v>
      </c>
      <c r="D42" s="637"/>
      <c r="E42" s="638"/>
      <c r="F42" s="407"/>
      <c r="G42" s="407"/>
      <c r="H42" s="443"/>
      <c r="I42" s="407"/>
      <c r="J42" s="443"/>
      <c r="K42" s="304"/>
      <c r="L42" s="309"/>
    </row>
    <row r="43" spans="1:12" ht="12.75" hidden="1">
      <c r="A43" s="164">
        <f t="shared" si="0"/>
        <v>30</v>
      </c>
      <c r="B43" s="208">
        <v>15</v>
      </c>
      <c r="C43" s="209" t="s">
        <v>272</v>
      </c>
      <c r="D43" s="210"/>
      <c r="E43" s="211"/>
      <c r="F43" s="490"/>
      <c r="G43" s="490"/>
      <c r="H43" s="426"/>
      <c r="I43" s="490"/>
      <c r="J43" s="426"/>
      <c r="K43" s="215"/>
      <c r="L43" s="428"/>
    </row>
    <row r="44" spans="1:12" ht="12.75" hidden="1">
      <c r="A44" s="164">
        <f t="shared" si="0"/>
        <v>31</v>
      </c>
      <c r="B44" s="159"/>
      <c r="C44" s="167" t="s">
        <v>33</v>
      </c>
      <c r="D44" s="205"/>
      <c r="E44" s="276"/>
      <c r="F44" s="406"/>
      <c r="G44" s="406"/>
      <c r="H44" s="439"/>
      <c r="I44" s="406"/>
      <c r="J44" s="439"/>
      <c r="K44" s="176"/>
      <c r="L44" s="437"/>
    </row>
    <row r="45" spans="1:12" ht="12.75" hidden="1">
      <c r="A45" s="164">
        <f t="shared" si="0"/>
        <v>32</v>
      </c>
      <c r="B45" s="279">
        <v>16</v>
      </c>
      <c r="C45" s="280"/>
      <c r="D45" s="281"/>
      <c r="E45" s="282"/>
      <c r="F45" s="476"/>
      <c r="G45" s="476"/>
      <c r="H45" s="438"/>
      <c r="I45" s="476"/>
      <c r="J45" s="438"/>
      <c r="K45" s="386"/>
      <c r="L45" s="282"/>
    </row>
    <row r="46" spans="1:12" ht="12.75" hidden="1">
      <c r="A46" s="164">
        <f t="shared" si="0"/>
        <v>33</v>
      </c>
      <c r="B46" s="262"/>
      <c r="C46" s="263"/>
      <c r="D46" s="264"/>
      <c r="E46" s="265"/>
      <c r="F46" s="473"/>
      <c r="G46" s="473"/>
      <c r="H46" s="427"/>
      <c r="I46" s="473"/>
      <c r="J46" s="427"/>
      <c r="K46" s="266"/>
      <c r="L46" s="436"/>
    </row>
    <row r="47" spans="1:12" ht="12.75" hidden="1">
      <c r="A47" s="164">
        <f t="shared" si="0"/>
        <v>34</v>
      </c>
      <c r="B47" s="159"/>
      <c r="C47" s="167"/>
      <c r="D47" s="205"/>
      <c r="E47" s="276"/>
      <c r="F47" s="406"/>
      <c r="G47" s="406"/>
      <c r="H47" s="439"/>
      <c r="I47" s="406"/>
      <c r="J47" s="439"/>
      <c r="K47" s="176"/>
      <c r="L47" s="437"/>
    </row>
    <row r="48" spans="1:12" ht="12.75" hidden="1">
      <c r="A48" s="164">
        <f t="shared" si="0"/>
        <v>35</v>
      </c>
      <c r="B48" s="208">
        <v>17</v>
      </c>
      <c r="C48" s="209"/>
      <c r="D48" s="210"/>
      <c r="E48" s="211"/>
      <c r="F48" s="473"/>
      <c r="G48" s="473"/>
      <c r="H48" s="427"/>
      <c r="I48" s="473"/>
      <c r="J48" s="427"/>
      <c r="K48" s="266"/>
      <c r="L48" s="436"/>
    </row>
    <row r="49" spans="1:12" ht="12.75" hidden="1">
      <c r="A49" s="164">
        <f t="shared" si="0"/>
        <v>36</v>
      </c>
      <c r="B49" s="159"/>
      <c r="C49" s="167" t="s">
        <v>31</v>
      </c>
      <c r="D49" s="205" t="s">
        <v>36</v>
      </c>
      <c r="E49" s="276"/>
      <c r="F49" s="406"/>
      <c r="G49" s="406"/>
      <c r="H49" s="439"/>
      <c r="I49" s="406"/>
      <c r="J49" s="439"/>
      <c r="K49" s="176"/>
      <c r="L49" s="437"/>
    </row>
    <row r="50" spans="1:12" ht="12.75" hidden="1">
      <c r="A50" s="164">
        <f t="shared" si="0"/>
        <v>37</v>
      </c>
      <c r="B50" s="208">
        <v>18</v>
      </c>
      <c r="C50" s="209" t="s">
        <v>37</v>
      </c>
      <c r="D50" s="210"/>
      <c r="E50" s="211"/>
      <c r="F50" s="473"/>
      <c r="G50" s="473"/>
      <c r="H50" s="427"/>
      <c r="I50" s="473"/>
      <c r="J50" s="427"/>
      <c r="K50" s="266"/>
      <c r="L50" s="436"/>
    </row>
    <row r="51" spans="1:12" ht="12.75" hidden="1">
      <c r="A51" s="164">
        <f t="shared" si="0"/>
        <v>38</v>
      </c>
      <c r="B51" s="159"/>
      <c r="C51" s="167" t="s">
        <v>38</v>
      </c>
      <c r="D51" s="205" t="s">
        <v>39</v>
      </c>
      <c r="E51" s="276"/>
      <c r="F51" s="406"/>
      <c r="G51" s="406"/>
      <c r="H51" s="439"/>
      <c r="I51" s="406"/>
      <c r="J51" s="439"/>
      <c r="K51" s="176"/>
      <c r="L51" s="437"/>
    </row>
    <row r="52" spans="1:12" ht="12.75" hidden="1">
      <c r="A52" s="164">
        <f t="shared" si="0"/>
        <v>39</v>
      </c>
      <c r="B52" s="208">
        <v>19</v>
      </c>
      <c r="C52" s="209" t="s">
        <v>41</v>
      </c>
      <c r="D52" s="210"/>
      <c r="E52" s="211"/>
      <c r="F52" s="473"/>
      <c r="G52" s="473"/>
      <c r="H52" s="427"/>
      <c r="I52" s="473"/>
      <c r="J52" s="427"/>
      <c r="K52" s="266"/>
      <c r="L52" s="436"/>
    </row>
    <row r="53" spans="1:12" ht="13.5" hidden="1" thickBot="1">
      <c r="A53" s="164">
        <f t="shared" si="0"/>
        <v>40</v>
      </c>
      <c r="B53" s="195"/>
      <c r="C53" s="197" t="s">
        <v>273</v>
      </c>
      <c r="D53" s="298" t="s">
        <v>40</v>
      </c>
      <c r="E53" s="300"/>
      <c r="F53" s="481"/>
      <c r="G53" s="759"/>
      <c r="H53" s="482"/>
      <c r="I53" s="481"/>
      <c r="J53" s="482"/>
      <c r="K53" s="484"/>
      <c r="L53" s="483"/>
    </row>
    <row r="54" spans="6:7" ht="12.75">
      <c r="F54" s="381"/>
      <c r="G54" s="381"/>
    </row>
    <row r="55" spans="6:7" ht="12.75">
      <c r="F55" s="381"/>
      <c r="G55" s="381"/>
    </row>
    <row r="56" spans="6:7" ht="12.75">
      <c r="F56" s="381"/>
      <c r="G56" s="381"/>
    </row>
    <row r="57" spans="6:7" ht="12.75">
      <c r="F57" s="381"/>
      <c r="G57" s="381"/>
    </row>
    <row r="58" spans="6:7" ht="12.75">
      <c r="F58" s="381"/>
      <c r="G58" s="381"/>
    </row>
    <row r="59" spans="6:7" ht="12.75">
      <c r="F59" s="381"/>
      <c r="G59" s="381"/>
    </row>
    <row r="60" spans="6:7" ht="12.75">
      <c r="F60" s="381"/>
      <c r="G60" s="381"/>
    </row>
    <row r="61" spans="6:7" ht="12.75">
      <c r="F61" s="381"/>
      <c r="G61" s="381"/>
    </row>
    <row r="62" spans="6:7" ht="12.75">
      <c r="F62" s="381"/>
      <c r="G62" s="381"/>
    </row>
    <row r="63" spans="6:7" ht="12.75">
      <c r="F63" s="381"/>
      <c r="G63" s="381"/>
    </row>
    <row r="64" spans="6:7" ht="12.75">
      <c r="F64" s="381"/>
      <c r="G64" s="381"/>
    </row>
    <row r="65" spans="6:7" ht="12.75">
      <c r="F65" s="381"/>
      <c r="G65" s="381"/>
    </row>
    <row r="66" spans="6:7" ht="12.75">
      <c r="F66" s="381"/>
      <c r="G66" s="381"/>
    </row>
    <row r="67" spans="6:7" ht="12.75">
      <c r="F67" s="381"/>
      <c r="G67" s="381"/>
    </row>
  </sheetData>
  <mergeCells count="12">
    <mergeCell ref="I4:J4"/>
    <mergeCell ref="K4:L4"/>
    <mergeCell ref="J5:J8"/>
    <mergeCell ref="K5:K8"/>
    <mergeCell ref="L5:L8"/>
    <mergeCell ref="I5:I8"/>
    <mergeCell ref="A4:E4"/>
    <mergeCell ref="A5:E5"/>
    <mergeCell ref="F5:F8"/>
    <mergeCell ref="F4:H4"/>
    <mergeCell ref="H5:H8"/>
    <mergeCell ref="G5:G8"/>
  </mergeCells>
  <printOptions/>
  <pageMargins left="0.55" right="0.31" top="1" bottom="1" header="0.4921259845" footer="0.4921259845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8"/>
  <sheetViews>
    <sheetView zoomScale="90" zoomScaleNormal="90" workbookViewId="0" topLeftCell="B1">
      <selection activeCell="H18" sqref="H18"/>
    </sheetView>
  </sheetViews>
  <sheetFormatPr defaultColWidth="9.140625" defaultRowHeight="12.75"/>
  <cols>
    <col min="1" max="1" width="3.8515625" style="18" customWidth="1"/>
    <col min="2" max="2" width="3.421875" style="17" customWidth="1"/>
    <col min="3" max="3" width="7.28125" style="0" customWidth="1"/>
    <col min="4" max="4" width="2.28125" style="0" customWidth="1"/>
    <col min="5" max="5" width="36.28125" style="0" customWidth="1"/>
    <col min="6" max="12" width="7.7109375" style="0" customWidth="1"/>
    <col min="13" max="13" width="4.7109375" style="0" customWidth="1"/>
  </cols>
  <sheetData>
    <row r="2" ht="15.75">
      <c r="B2" s="157" t="s">
        <v>543</v>
      </c>
    </row>
    <row r="3" ht="13.5" thickBot="1"/>
    <row r="4" spans="1:13" ht="14.25" customHeight="1" thickBot="1">
      <c r="A4" s="239"/>
      <c r="B4" s="240" t="s">
        <v>542</v>
      </c>
      <c r="C4" s="241"/>
      <c r="D4" s="241"/>
      <c r="E4" s="241"/>
      <c r="F4" s="860" t="s">
        <v>174</v>
      </c>
      <c r="G4" s="868"/>
      <c r="H4" s="868"/>
      <c r="I4" s="861"/>
      <c r="J4" s="860" t="s">
        <v>175</v>
      </c>
      <c r="K4" s="861"/>
      <c r="L4" s="860" t="s">
        <v>372</v>
      </c>
      <c r="M4" s="861"/>
    </row>
    <row r="5" spans="1:13" ht="18.75" customHeight="1">
      <c r="A5" s="242"/>
      <c r="B5" s="885" t="s">
        <v>104</v>
      </c>
      <c r="C5" s="886"/>
      <c r="D5" s="886"/>
      <c r="E5" s="886"/>
      <c r="F5" s="856" t="s">
        <v>516</v>
      </c>
      <c r="G5" s="856" t="s">
        <v>544</v>
      </c>
      <c r="H5" s="864" t="s">
        <v>545</v>
      </c>
      <c r="I5" s="864" t="s">
        <v>462</v>
      </c>
      <c r="J5" s="866" t="s">
        <v>425</v>
      </c>
      <c r="K5" s="864" t="s">
        <v>426</v>
      </c>
      <c r="L5" s="856" t="s">
        <v>425</v>
      </c>
      <c r="M5" s="858" t="s">
        <v>546</v>
      </c>
    </row>
    <row r="6" spans="1:13" ht="12.75">
      <c r="A6" s="247"/>
      <c r="B6" s="319" t="s">
        <v>252</v>
      </c>
      <c r="C6" s="249" t="s">
        <v>102</v>
      </c>
      <c r="D6" s="400"/>
      <c r="E6" s="382" t="s">
        <v>103</v>
      </c>
      <c r="F6" s="857"/>
      <c r="G6" s="857"/>
      <c r="H6" s="865"/>
      <c r="I6" s="865"/>
      <c r="J6" s="867"/>
      <c r="K6" s="865"/>
      <c r="L6" s="857"/>
      <c r="M6" s="859"/>
    </row>
    <row r="7" spans="1:13" ht="12.75">
      <c r="A7" s="252"/>
      <c r="B7" s="320" t="s">
        <v>253</v>
      </c>
      <c r="C7" s="254" t="s">
        <v>251</v>
      </c>
      <c r="D7" s="255"/>
      <c r="E7" s="256" t="s">
        <v>91</v>
      </c>
      <c r="F7" s="857"/>
      <c r="G7" s="857"/>
      <c r="H7" s="865"/>
      <c r="I7" s="865"/>
      <c r="J7" s="867"/>
      <c r="K7" s="865"/>
      <c r="L7" s="857"/>
      <c r="M7" s="859"/>
    </row>
    <row r="8" spans="1:13" ht="13.5" thickBot="1">
      <c r="A8" s="257"/>
      <c r="B8" s="321"/>
      <c r="C8" s="259"/>
      <c r="D8" s="260"/>
      <c r="E8" s="261"/>
      <c r="F8" s="857"/>
      <c r="G8" s="857"/>
      <c r="H8" s="865"/>
      <c r="I8" s="865"/>
      <c r="J8" s="867"/>
      <c r="K8" s="865"/>
      <c r="L8" s="857"/>
      <c r="M8" s="859"/>
    </row>
    <row r="9" spans="1:13" ht="16.5" thickBot="1" thickTop="1">
      <c r="A9" s="164">
        <v>1</v>
      </c>
      <c r="B9" s="332" t="s">
        <v>557</v>
      </c>
      <c r="C9" s="192"/>
      <c r="D9" s="193"/>
      <c r="E9" s="194"/>
      <c r="F9" s="497">
        <f>F10</f>
        <v>2686</v>
      </c>
      <c r="G9" s="497">
        <f>G10</f>
        <v>89169</v>
      </c>
      <c r="H9" s="497">
        <f>H10</f>
        <v>1700</v>
      </c>
      <c r="I9" s="432">
        <v>56430</v>
      </c>
      <c r="J9" s="267">
        <v>93053</v>
      </c>
      <c r="K9" s="447">
        <v>66388</v>
      </c>
      <c r="L9" s="267">
        <v>97340</v>
      </c>
      <c r="M9" s="447"/>
    </row>
    <row r="10" spans="1:13" ht="13.5" thickTop="1">
      <c r="A10" s="165">
        <f aca="true" t="shared" si="0" ref="A10:A33">A9+1</f>
        <v>2</v>
      </c>
      <c r="B10" s="262">
        <v>1</v>
      </c>
      <c r="C10" s="263" t="s">
        <v>20</v>
      </c>
      <c r="D10" s="264"/>
      <c r="E10" s="265"/>
      <c r="F10" s="407">
        <v>2686</v>
      </c>
      <c r="G10" s="407">
        <f>G11+G30+G32</f>
        <v>89169</v>
      </c>
      <c r="H10" s="407">
        <v>1700</v>
      </c>
      <c r="I10" s="443">
        <v>56430</v>
      </c>
      <c r="J10" s="304">
        <v>93053</v>
      </c>
      <c r="K10" s="309">
        <v>66388</v>
      </c>
      <c r="L10" s="304">
        <v>97340</v>
      </c>
      <c r="M10" s="309"/>
    </row>
    <row r="11" spans="1:13" ht="12.75">
      <c r="A11" s="165">
        <f t="shared" si="0"/>
        <v>3</v>
      </c>
      <c r="B11" s="168"/>
      <c r="C11" s="167" t="s">
        <v>256</v>
      </c>
      <c r="D11" s="203" t="s">
        <v>51</v>
      </c>
      <c r="E11" s="175"/>
      <c r="F11" s="406">
        <v>1998</v>
      </c>
      <c r="G11" s="406">
        <v>66318</v>
      </c>
      <c r="H11" s="406"/>
      <c r="I11" s="439"/>
      <c r="J11" s="176">
        <v>69325</v>
      </c>
      <c r="K11" s="437"/>
      <c r="L11" s="176">
        <v>72731</v>
      </c>
      <c r="M11" s="437"/>
    </row>
    <row r="12" spans="1:13" ht="12.75">
      <c r="A12" s="165">
        <f t="shared" si="0"/>
        <v>4</v>
      </c>
      <c r="B12" s="178"/>
      <c r="C12" s="11"/>
      <c r="D12" s="6" t="s">
        <v>92</v>
      </c>
      <c r="E12" s="173" t="s">
        <v>330</v>
      </c>
      <c r="F12" s="480">
        <v>1180</v>
      </c>
      <c r="G12" s="480">
        <v>39181</v>
      </c>
      <c r="H12" s="480"/>
      <c r="I12" s="466"/>
      <c r="J12" s="465">
        <v>41140</v>
      </c>
      <c r="K12" s="463"/>
      <c r="L12" s="465">
        <v>43197</v>
      </c>
      <c r="M12" s="463"/>
    </row>
    <row r="13" spans="1:13" ht="12.75">
      <c r="A13" s="165">
        <f t="shared" si="0"/>
        <v>5</v>
      </c>
      <c r="B13" s="216"/>
      <c r="C13" s="10"/>
      <c r="D13" s="6" t="s">
        <v>93</v>
      </c>
      <c r="E13" s="173" t="s">
        <v>331</v>
      </c>
      <c r="F13" s="480">
        <v>413</v>
      </c>
      <c r="G13" s="480">
        <v>13695</v>
      </c>
      <c r="H13" s="480"/>
      <c r="I13" s="466"/>
      <c r="J13" s="465">
        <v>14379</v>
      </c>
      <c r="K13" s="463"/>
      <c r="L13" s="465">
        <v>15098</v>
      </c>
      <c r="M13" s="463"/>
    </row>
    <row r="14" spans="1:13" ht="12.75">
      <c r="A14" s="165">
        <f t="shared" si="0"/>
        <v>6</v>
      </c>
      <c r="B14" s="216"/>
      <c r="C14" s="10"/>
      <c r="D14" s="6" t="s">
        <v>94</v>
      </c>
      <c r="E14" s="173" t="s">
        <v>61</v>
      </c>
      <c r="F14" s="480">
        <v>250</v>
      </c>
      <c r="G14" s="480">
        <v>8298</v>
      </c>
      <c r="H14" s="480"/>
      <c r="I14" s="466"/>
      <c r="J14" s="465">
        <v>8712</v>
      </c>
      <c r="K14" s="463"/>
      <c r="L14" s="465">
        <v>9148</v>
      </c>
      <c r="M14" s="463"/>
    </row>
    <row r="15" spans="1:13" ht="12.75">
      <c r="A15" s="165">
        <f t="shared" si="0"/>
        <v>7</v>
      </c>
      <c r="B15" s="216"/>
      <c r="C15" s="10"/>
      <c r="D15" s="6" t="s">
        <v>96</v>
      </c>
      <c r="E15" s="173" t="s">
        <v>50</v>
      </c>
      <c r="F15" s="480">
        <v>25</v>
      </c>
      <c r="G15" s="480">
        <v>829</v>
      </c>
      <c r="H15" s="480"/>
      <c r="I15" s="466"/>
      <c r="J15" s="465">
        <v>870</v>
      </c>
      <c r="K15" s="463"/>
      <c r="L15" s="465">
        <v>913</v>
      </c>
      <c r="M15" s="463"/>
    </row>
    <row r="16" spans="1:13" ht="12.75">
      <c r="A16" s="165">
        <f t="shared" si="0"/>
        <v>8</v>
      </c>
      <c r="B16" s="216"/>
      <c r="C16" s="10"/>
      <c r="D16" s="6" t="s">
        <v>97</v>
      </c>
      <c r="E16" s="173" t="s">
        <v>62</v>
      </c>
      <c r="F16" s="480"/>
      <c r="G16" s="480"/>
      <c r="H16" s="480"/>
      <c r="I16" s="466"/>
      <c r="J16" s="465"/>
      <c r="K16" s="463"/>
      <c r="L16" s="465"/>
      <c r="M16" s="463"/>
    </row>
    <row r="17" spans="1:13" ht="12.75">
      <c r="A17" s="165">
        <f t="shared" si="0"/>
        <v>9</v>
      </c>
      <c r="B17" s="216"/>
      <c r="C17" s="10"/>
      <c r="D17" s="61" t="s">
        <v>261</v>
      </c>
      <c r="E17" s="93" t="s">
        <v>64</v>
      </c>
      <c r="F17" s="480">
        <v>13</v>
      </c>
      <c r="G17" s="480">
        <v>431</v>
      </c>
      <c r="H17" s="480"/>
      <c r="I17" s="466"/>
      <c r="J17" s="465">
        <v>452</v>
      </c>
      <c r="K17" s="463"/>
      <c r="L17" s="465">
        <v>475</v>
      </c>
      <c r="M17" s="463"/>
    </row>
    <row r="18" spans="1:13" ht="12.75">
      <c r="A18" s="165">
        <f t="shared" si="0"/>
        <v>10</v>
      </c>
      <c r="B18" s="216"/>
      <c r="C18" s="10"/>
      <c r="D18" s="6" t="s">
        <v>262</v>
      </c>
      <c r="E18" s="173" t="s">
        <v>547</v>
      </c>
      <c r="F18" s="480">
        <v>7</v>
      </c>
      <c r="G18" s="480">
        <v>232</v>
      </c>
      <c r="H18" s="480"/>
      <c r="I18" s="466"/>
      <c r="J18" s="465"/>
      <c r="K18" s="463"/>
      <c r="L18" s="465"/>
      <c r="M18" s="463"/>
    </row>
    <row r="19" spans="1:13" ht="12.75">
      <c r="A19" s="165">
        <f t="shared" si="0"/>
        <v>11</v>
      </c>
      <c r="B19" s="216"/>
      <c r="C19" s="10"/>
      <c r="D19" s="61" t="s">
        <v>263</v>
      </c>
      <c r="E19" s="93" t="s">
        <v>52</v>
      </c>
      <c r="F19" s="480">
        <v>24</v>
      </c>
      <c r="G19" s="480">
        <v>797</v>
      </c>
      <c r="H19" s="480"/>
      <c r="I19" s="466"/>
      <c r="J19" s="465">
        <v>797</v>
      </c>
      <c r="K19" s="463"/>
      <c r="L19" s="465">
        <v>797</v>
      </c>
      <c r="M19" s="463"/>
    </row>
    <row r="20" spans="1:13" ht="12.75" hidden="1">
      <c r="A20" s="165">
        <f t="shared" si="0"/>
        <v>12</v>
      </c>
      <c r="B20" s="216"/>
      <c r="C20" s="10"/>
      <c r="D20" s="61" t="s">
        <v>347</v>
      </c>
      <c r="E20" s="93" t="s">
        <v>65</v>
      </c>
      <c r="F20" s="480"/>
      <c r="G20" s="480"/>
      <c r="H20" s="480"/>
      <c r="I20" s="466"/>
      <c r="J20" s="465"/>
      <c r="K20" s="463"/>
      <c r="L20" s="465"/>
      <c r="M20" s="463"/>
    </row>
    <row r="21" spans="1:13" ht="12.75" hidden="1">
      <c r="A21" s="165">
        <f t="shared" si="0"/>
        <v>13</v>
      </c>
      <c r="B21" s="216"/>
      <c r="C21" s="10"/>
      <c r="D21" s="61" t="s">
        <v>348</v>
      </c>
      <c r="E21" s="93" t="s">
        <v>22</v>
      </c>
      <c r="F21" s="480"/>
      <c r="G21" s="480"/>
      <c r="H21" s="480"/>
      <c r="I21" s="466"/>
      <c r="J21" s="465"/>
      <c r="K21" s="463"/>
      <c r="L21" s="465"/>
      <c r="M21" s="463"/>
    </row>
    <row r="22" spans="1:13" ht="12.75">
      <c r="A22" s="165">
        <f t="shared" si="0"/>
        <v>14</v>
      </c>
      <c r="B22" s="216"/>
      <c r="C22" s="10"/>
      <c r="D22" s="61" t="s">
        <v>347</v>
      </c>
      <c r="E22" s="93" t="s">
        <v>66</v>
      </c>
      <c r="F22" s="480">
        <v>65</v>
      </c>
      <c r="G22" s="480">
        <v>2158</v>
      </c>
      <c r="H22" s="480"/>
      <c r="I22" s="466"/>
      <c r="J22" s="465">
        <v>2265</v>
      </c>
      <c r="K22" s="463"/>
      <c r="L22" s="465">
        <v>2379</v>
      </c>
      <c r="M22" s="463"/>
    </row>
    <row r="23" spans="1:13" ht="12.75">
      <c r="A23" s="165">
        <f t="shared" si="0"/>
        <v>15</v>
      </c>
      <c r="B23" s="216"/>
      <c r="C23" s="10"/>
      <c r="D23" s="6" t="s">
        <v>348</v>
      </c>
      <c r="E23" s="173" t="s">
        <v>67</v>
      </c>
      <c r="F23" s="480">
        <v>8</v>
      </c>
      <c r="G23" s="480">
        <v>265</v>
      </c>
      <c r="H23" s="480"/>
      <c r="I23" s="466"/>
      <c r="J23" s="465">
        <v>278</v>
      </c>
      <c r="K23" s="463"/>
      <c r="L23" s="465">
        <v>292</v>
      </c>
      <c r="M23" s="463"/>
    </row>
    <row r="24" spans="1:13" ht="12.75">
      <c r="A24" s="165">
        <f t="shared" si="0"/>
        <v>16</v>
      </c>
      <c r="B24" s="216"/>
      <c r="C24" s="10"/>
      <c r="D24" s="6" t="s">
        <v>349</v>
      </c>
      <c r="E24" s="100" t="s">
        <v>69</v>
      </c>
      <c r="F24" s="480"/>
      <c r="G24" s="480"/>
      <c r="H24" s="480"/>
      <c r="I24" s="466"/>
      <c r="J24" s="465"/>
      <c r="K24" s="463"/>
      <c r="L24" s="465"/>
      <c r="M24" s="463"/>
    </row>
    <row r="25" spans="1:13" ht="12.75">
      <c r="A25" s="165">
        <f t="shared" si="0"/>
        <v>17</v>
      </c>
      <c r="B25" s="216"/>
      <c r="C25" s="10"/>
      <c r="D25" s="296" t="s">
        <v>350</v>
      </c>
      <c r="E25" s="615" t="s">
        <v>77</v>
      </c>
      <c r="F25" s="480"/>
      <c r="G25" s="480"/>
      <c r="H25" s="480"/>
      <c r="I25" s="466"/>
      <c r="J25" s="465"/>
      <c r="K25" s="463"/>
      <c r="L25" s="465"/>
      <c r="M25" s="463"/>
    </row>
    <row r="26" spans="1:13" ht="12.75">
      <c r="A26" s="165">
        <f t="shared" si="0"/>
        <v>18</v>
      </c>
      <c r="B26" s="216"/>
      <c r="C26" s="10"/>
      <c r="D26" s="296" t="s">
        <v>351</v>
      </c>
      <c r="E26" s="615" t="s">
        <v>548</v>
      </c>
      <c r="F26" s="480">
        <v>5</v>
      </c>
      <c r="G26" s="480">
        <v>166</v>
      </c>
      <c r="H26" s="480"/>
      <c r="I26" s="466"/>
      <c r="J26" s="465">
        <v>166</v>
      </c>
      <c r="K26" s="463"/>
      <c r="L26" s="465">
        <v>166</v>
      </c>
      <c r="M26" s="463"/>
    </row>
    <row r="27" spans="1:13" ht="12.75" hidden="1">
      <c r="A27" s="165">
        <f t="shared" si="0"/>
        <v>19</v>
      </c>
      <c r="B27" s="178"/>
      <c r="C27" s="204"/>
      <c r="D27" s="296" t="s">
        <v>354</v>
      </c>
      <c r="E27" s="615" t="s">
        <v>340</v>
      </c>
      <c r="F27" s="480" t="e">
        <f>#REF!</f>
        <v>#REF!</v>
      </c>
      <c r="G27" s="480" t="e">
        <f>#REF!</f>
        <v>#REF!</v>
      </c>
      <c r="H27" s="480" t="e">
        <f>#REF!</f>
        <v>#REF!</v>
      </c>
      <c r="I27" s="466"/>
      <c r="J27" s="465"/>
      <c r="K27" s="463"/>
      <c r="L27" s="465"/>
      <c r="M27" s="463"/>
    </row>
    <row r="28" spans="1:13" ht="12.75">
      <c r="A28" s="165">
        <f t="shared" si="0"/>
        <v>20</v>
      </c>
      <c r="B28" s="158"/>
      <c r="C28" s="10"/>
      <c r="D28" s="296" t="s">
        <v>352</v>
      </c>
      <c r="E28" s="616" t="s">
        <v>78</v>
      </c>
      <c r="F28" s="480">
        <v>8</v>
      </c>
      <c r="G28" s="480">
        <v>266</v>
      </c>
      <c r="H28" s="480"/>
      <c r="I28" s="466"/>
      <c r="J28" s="465">
        <v>266</v>
      </c>
      <c r="K28" s="463"/>
      <c r="L28" s="465">
        <v>266</v>
      </c>
      <c r="M28" s="463"/>
    </row>
    <row r="29" spans="1:13" ht="12.75">
      <c r="A29" s="165">
        <f t="shared" si="0"/>
        <v>21</v>
      </c>
      <c r="B29" s="158"/>
      <c r="C29" s="11"/>
      <c r="D29" s="296" t="s">
        <v>353</v>
      </c>
      <c r="E29" s="616" t="s">
        <v>549</v>
      </c>
      <c r="F29" s="480"/>
      <c r="G29" s="480"/>
      <c r="H29" s="480">
        <v>1700</v>
      </c>
      <c r="I29" s="466">
        <v>56430</v>
      </c>
      <c r="J29" s="465"/>
      <c r="K29" s="463">
        <v>66388</v>
      </c>
      <c r="L29" s="465"/>
      <c r="M29" s="463"/>
    </row>
    <row r="30" spans="1:13" ht="12.75">
      <c r="A30" s="165">
        <f t="shared" si="0"/>
        <v>22</v>
      </c>
      <c r="B30" s="168"/>
      <c r="C30" s="206" t="s">
        <v>24</v>
      </c>
      <c r="D30" s="203" t="s">
        <v>28</v>
      </c>
      <c r="E30" s="419"/>
      <c r="F30" s="515">
        <v>240</v>
      </c>
      <c r="G30" s="515">
        <v>7967</v>
      </c>
      <c r="H30" s="515"/>
      <c r="I30" s="519"/>
      <c r="J30" s="520">
        <v>8100</v>
      </c>
      <c r="K30" s="517"/>
      <c r="L30" s="520">
        <v>8200</v>
      </c>
      <c r="M30" s="517"/>
    </row>
    <row r="31" spans="1:13" ht="12.75">
      <c r="A31" s="165">
        <f t="shared" si="0"/>
        <v>23</v>
      </c>
      <c r="B31" s="168"/>
      <c r="C31" s="68"/>
      <c r="D31" s="6" t="s">
        <v>92</v>
      </c>
      <c r="E31" s="102" t="s">
        <v>25</v>
      </c>
      <c r="F31" s="475">
        <v>240</v>
      </c>
      <c r="G31" s="475">
        <v>7967</v>
      </c>
      <c r="H31" s="475"/>
      <c r="I31" s="468"/>
      <c r="J31" s="467">
        <v>8100</v>
      </c>
      <c r="K31" s="448"/>
      <c r="L31" s="467">
        <v>8200</v>
      </c>
      <c r="M31" s="448"/>
    </row>
    <row r="32" spans="1:13" ht="12.75">
      <c r="A32" s="165">
        <f t="shared" si="0"/>
        <v>24</v>
      </c>
      <c r="B32" s="168"/>
      <c r="C32" s="206" t="s">
        <v>55</v>
      </c>
      <c r="D32" s="203" t="s">
        <v>27</v>
      </c>
      <c r="E32" s="419"/>
      <c r="F32" s="516">
        <v>448</v>
      </c>
      <c r="G32" s="516">
        <v>14884</v>
      </c>
      <c r="H32" s="516"/>
      <c r="I32" s="521"/>
      <c r="J32" s="522">
        <v>15628</v>
      </c>
      <c r="K32" s="518"/>
      <c r="L32" s="522">
        <v>16409</v>
      </c>
      <c r="M32" s="518"/>
    </row>
    <row r="33" spans="1:13" ht="13.5" thickBot="1">
      <c r="A33" s="166">
        <f t="shared" si="0"/>
        <v>25</v>
      </c>
      <c r="B33" s="366"/>
      <c r="C33" s="305"/>
      <c r="D33" s="196" t="s">
        <v>92</v>
      </c>
      <c r="E33" s="420" t="s">
        <v>70</v>
      </c>
      <c r="F33" s="477">
        <v>448</v>
      </c>
      <c r="G33" s="477">
        <v>14884</v>
      </c>
      <c r="H33" s="477"/>
      <c r="I33" s="471"/>
      <c r="J33" s="470">
        <v>15628</v>
      </c>
      <c r="K33" s="449"/>
      <c r="L33" s="470">
        <v>16409</v>
      </c>
      <c r="M33" s="449"/>
    </row>
    <row r="34" spans="1:5" ht="12.75">
      <c r="A34" s="186"/>
      <c r="B34" s="184"/>
      <c r="C34" s="106"/>
      <c r="D34" s="64"/>
      <c r="E34" s="116"/>
    </row>
    <row r="35" spans="1:5" ht="12.75">
      <c r="A35" s="186"/>
      <c r="B35" s="184"/>
      <c r="C35" s="106"/>
      <c r="D35" s="64"/>
      <c r="E35" s="116"/>
    </row>
    <row r="36" spans="1:5" ht="12.75">
      <c r="A36" s="186"/>
      <c r="B36" s="184"/>
      <c r="C36" s="106"/>
      <c r="D36" s="64"/>
      <c r="E36" s="116"/>
    </row>
    <row r="37" ht="12.75">
      <c r="E37" s="274"/>
    </row>
    <row r="38" ht="12.75">
      <c r="E38" s="274"/>
    </row>
  </sheetData>
  <mergeCells count="12">
    <mergeCell ref="F4:I4"/>
    <mergeCell ref="J4:K4"/>
    <mergeCell ref="L4:M4"/>
    <mergeCell ref="K5:K8"/>
    <mergeCell ref="L5:L8"/>
    <mergeCell ref="M5:M8"/>
    <mergeCell ref="B5:E5"/>
    <mergeCell ref="F5:F8"/>
    <mergeCell ref="I5:I8"/>
    <mergeCell ref="J5:J8"/>
    <mergeCell ref="G5:G8"/>
    <mergeCell ref="H5:H8"/>
  </mergeCells>
  <printOptions/>
  <pageMargins left="0.53" right="0.24" top="1" bottom="1" header="0.4921259845" footer="0.492125984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54"/>
  <sheetViews>
    <sheetView zoomScale="90" zoomScaleNormal="90" workbookViewId="0" topLeftCell="A26">
      <selection activeCell="B62" sqref="B62"/>
    </sheetView>
  </sheetViews>
  <sheetFormatPr defaultColWidth="9.140625" defaultRowHeight="12.75"/>
  <cols>
    <col min="1" max="1" width="5.421875" style="0" customWidth="1"/>
    <col min="2" max="2" width="3.00390625" style="0" customWidth="1"/>
    <col min="3" max="3" width="50.421875" style="0" customWidth="1"/>
    <col min="4" max="4" width="50.421875" style="0" hidden="1" customWidth="1"/>
    <col min="5" max="7" width="10.57421875" style="0" customWidth="1"/>
    <col min="8" max="8" width="11.140625" style="0" customWidth="1"/>
  </cols>
  <sheetData>
    <row r="1" ht="9" customHeight="1">
      <c r="B1" s="118"/>
    </row>
    <row r="2" ht="13.5" thickBot="1"/>
    <row r="3" spans="2:8" ht="10.5" customHeight="1">
      <c r="B3" s="892" t="s">
        <v>205</v>
      </c>
      <c r="C3" s="893"/>
      <c r="D3" s="818"/>
      <c r="E3" s="524" t="s">
        <v>106</v>
      </c>
      <c r="F3" s="523"/>
      <c r="G3" s="563"/>
      <c r="H3" s="454"/>
    </row>
    <row r="4" spans="2:8" ht="14.25" customHeight="1">
      <c r="B4" s="894"/>
      <c r="C4" s="895"/>
      <c r="D4" s="819"/>
      <c r="E4" s="524" t="s">
        <v>176</v>
      </c>
      <c r="F4" s="524" t="s">
        <v>106</v>
      </c>
      <c r="G4" s="564" t="s">
        <v>106</v>
      </c>
      <c r="H4" s="455" t="s">
        <v>106</v>
      </c>
    </row>
    <row r="5" spans="2:8" ht="8.25" customHeight="1" thickBot="1">
      <c r="B5" s="894"/>
      <c r="C5" s="895"/>
      <c r="D5" s="819"/>
      <c r="E5" s="525" t="s">
        <v>174</v>
      </c>
      <c r="F5" s="524" t="s">
        <v>176</v>
      </c>
      <c r="G5" s="564" t="s">
        <v>176</v>
      </c>
      <c r="H5" s="455" t="s">
        <v>176</v>
      </c>
    </row>
    <row r="6" spans="2:8" ht="15.75" customHeight="1" thickBot="1" thickTop="1">
      <c r="B6" s="896"/>
      <c r="C6" s="897"/>
      <c r="D6" s="820"/>
      <c r="E6" s="525" t="s">
        <v>409</v>
      </c>
      <c r="F6" s="525" t="s">
        <v>561</v>
      </c>
      <c r="G6" s="565" t="s">
        <v>562</v>
      </c>
      <c r="H6" s="544" t="s">
        <v>563</v>
      </c>
    </row>
    <row r="7" spans="2:10" ht="13.5" thickTop="1">
      <c r="B7" s="148">
        <v>1</v>
      </c>
      <c r="C7" s="149" t="s">
        <v>206</v>
      </c>
      <c r="D7" s="821"/>
      <c r="E7" s="526">
        <f>BPV!H131</f>
        <v>0</v>
      </c>
      <c r="F7" s="526"/>
      <c r="G7" s="566">
        <f>BPV!I131</f>
        <v>0</v>
      </c>
      <c r="H7" s="545">
        <f>BPV!K131</f>
        <v>0</v>
      </c>
      <c r="I7" s="75"/>
      <c r="J7" s="75"/>
    </row>
    <row r="8" spans="2:10" ht="12.75">
      <c r="B8" s="150">
        <f>B7+1</f>
        <v>2</v>
      </c>
      <c r="C8" s="151" t="s">
        <v>207</v>
      </c>
      <c r="D8" s="822"/>
      <c r="E8" s="527"/>
      <c r="F8" s="527"/>
      <c r="G8" s="567"/>
      <c r="H8" s="546"/>
      <c r="I8" s="75"/>
      <c r="J8" s="75"/>
    </row>
    <row r="9" spans="2:10" ht="12.75">
      <c r="B9" s="5">
        <f>B8+1</f>
        <v>3</v>
      </c>
      <c r="C9" s="119" t="s">
        <v>243</v>
      </c>
      <c r="D9" s="823"/>
      <c r="E9" s="528"/>
      <c r="F9" s="528"/>
      <c r="G9" s="568"/>
      <c r="H9" s="547"/>
      <c r="I9" s="75"/>
      <c r="J9" s="75"/>
    </row>
    <row r="10" spans="2:10" ht="12.75">
      <c r="B10" s="5">
        <f>B9+1</f>
        <v>4</v>
      </c>
      <c r="C10" s="142" t="s">
        <v>249</v>
      </c>
      <c r="D10" s="824"/>
      <c r="E10" s="529"/>
      <c r="F10" s="529"/>
      <c r="G10" s="569"/>
      <c r="H10" s="548"/>
      <c r="I10" s="75"/>
      <c r="J10" s="75"/>
    </row>
    <row r="11" spans="2:10" ht="12.75">
      <c r="B11" s="5">
        <f aca="true" t="shared" si="0" ref="B11:B51">B10+1</f>
        <v>5</v>
      </c>
      <c r="C11" s="143" t="s">
        <v>248</v>
      </c>
      <c r="D11" s="825"/>
      <c r="E11" s="529"/>
      <c r="F11" s="529"/>
      <c r="G11" s="569"/>
      <c r="H11" s="548"/>
      <c r="I11" s="75"/>
      <c r="J11" s="75"/>
    </row>
    <row r="12" spans="2:10" ht="12.75">
      <c r="B12" s="5">
        <f t="shared" si="0"/>
        <v>6</v>
      </c>
      <c r="C12" s="143" t="s">
        <v>559</v>
      </c>
      <c r="D12" s="825"/>
      <c r="E12" s="529"/>
      <c r="F12" s="529"/>
      <c r="G12" s="569"/>
      <c r="H12" s="548"/>
      <c r="I12" s="75"/>
      <c r="J12" s="75"/>
    </row>
    <row r="13" spans="2:10" ht="12.75">
      <c r="B13" s="5">
        <f t="shared" si="0"/>
        <v>7</v>
      </c>
      <c r="C13" s="143" t="s">
        <v>246</v>
      </c>
      <c r="D13" s="825"/>
      <c r="E13" s="529"/>
      <c r="F13" s="529"/>
      <c r="G13" s="569"/>
      <c r="H13" s="548"/>
      <c r="I13" s="75"/>
      <c r="J13" s="75"/>
    </row>
    <row r="14" spans="2:10" ht="12.75">
      <c r="B14" s="5">
        <f t="shared" si="0"/>
        <v>8</v>
      </c>
      <c r="C14" s="143" t="s">
        <v>43</v>
      </c>
      <c r="D14" s="825"/>
      <c r="E14" s="530"/>
      <c r="F14" s="530"/>
      <c r="G14" s="570"/>
      <c r="H14" s="549"/>
      <c r="I14" s="75"/>
      <c r="J14" s="75"/>
    </row>
    <row r="15" spans="2:10" ht="12.75">
      <c r="B15" s="5">
        <f t="shared" si="0"/>
        <v>9</v>
      </c>
      <c r="C15" s="143" t="s">
        <v>245</v>
      </c>
      <c r="D15" s="825"/>
      <c r="E15" s="530"/>
      <c r="F15" s="530"/>
      <c r="G15" s="570"/>
      <c r="H15" s="549"/>
      <c r="I15" s="75"/>
      <c r="J15" s="75"/>
    </row>
    <row r="16" spans="2:10" ht="12.75">
      <c r="B16" s="5">
        <f t="shared" si="0"/>
        <v>10</v>
      </c>
      <c r="C16" s="143" t="s">
        <v>551</v>
      </c>
      <c r="D16" s="825"/>
      <c r="E16" s="530"/>
      <c r="F16" s="530"/>
      <c r="G16" s="570"/>
      <c r="H16" s="549"/>
      <c r="I16" s="75"/>
      <c r="J16" s="75"/>
    </row>
    <row r="17" spans="2:10" ht="12.75">
      <c r="B17" s="5">
        <f t="shared" si="0"/>
        <v>11</v>
      </c>
      <c r="C17" s="143" t="s">
        <v>552</v>
      </c>
      <c r="D17" s="825"/>
      <c r="E17" s="530"/>
      <c r="F17" s="530"/>
      <c r="G17" s="570"/>
      <c r="H17" s="549"/>
      <c r="I17" s="75"/>
      <c r="J17" s="75"/>
    </row>
    <row r="18" spans="2:10" ht="12.75">
      <c r="B18" s="5">
        <f t="shared" si="0"/>
        <v>12</v>
      </c>
      <c r="C18" s="143" t="s">
        <v>553</v>
      </c>
      <c r="D18" s="825"/>
      <c r="E18" s="530"/>
      <c r="F18" s="530"/>
      <c r="G18" s="570"/>
      <c r="H18" s="549"/>
      <c r="I18" s="75"/>
      <c r="J18" s="75"/>
    </row>
    <row r="19" spans="2:10" ht="12.75">
      <c r="B19" s="5">
        <f t="shared" si="0"/>
        <v>13</v>
      </c>
      <c r="C19" s="143" t="s">
        <v>90</v>
      </c>
      <c r="D19" s="825"/>
      <c r="E19" s="530"/>
      <c r="F19" s="530"/>
      <c r="G19" s="570"/>
      <c r="H19" s="549"/>
      <c r="I19" s="75"/>
      <c r="J19" s="75"/>
    </row>
    <row r="20" spans="2:10" ht="12.75">
      <c r="B20" s="5">
        <f t="shared" si="0"/>
        <v>14</v>
      </c>
      <c r="C20" s="143" t="s">
        <v>554</v>
      </c>
      <c r="D20" s="825"/>
      <c r="E20" s="530"/>
      <c r="F20" s="530"/>
      <c r="G20" s="570"/>
      <c r="H20" s="549"/>
      <c r="I20" s="75"/>
      <c r="J20" s="75"/>
    </row>
    <row r="21" spans="2:10" ht="12.75">
      <c r="B21" s="5">
        <f t="shared" si="0"/>
        <v>15</v>
      </c>
      <c r="C21" s="143" t="s">
        <v>556</v>
      </c>
      <c r="D21" s="825"/>
      <c r="E21" s="530"/>
      <c r="F21" s="530"/>
      <c r="G21" s="570"/>
      <c r="H21" s="549"/>
      <c r="I21" s="75"/>
      <c r="J21" s="75"/>
    </row>
    <row r="22" spans="2:10" ht="12.75">
      <c r="B22" s="5">
        <f t="shared" si="0"/>
        <v>16</v>
      </c>
      <c r="C22" s="143" t="s">
        <v>558</v>
      </c>
      <c r="D22" s="825"/>
      <c r="E22" s="530"/>
      <c r="F22" s="530"/>
      <c r="G22" s="570"/>
      <c r="H22" s="549"/>
      <c r="I22" s="75"/>
      <c r="J22" s="75"/>
    </row>
    <row r="23" spans="2:10" ht="12.75" hidden="1">
      <c r="B23" s="5">
        <f t="shared" si="0"/>
        <v>17</v>
      </c>
      <c r="C23" s="143"/>
      <c r="D23" s="825"/>
      <c r="E23" s="530"/>
      <c r="F23" s="530"/>
      <c r="G23" s="570"/>
      <c r="H23" s="549"/>
      <c r="I23" s="75"/>
      <c r="J23" s="75"/>
    </row>
    <row r="24" spans="2:10" ht="12.75" hidden="1">
      <c r="B24" s="5">
        <f t="shared" si="0"/>
        <v>18</v>
      </c>
      <c r="C24" s="143"/>
      <c r="D24" s="825"/>
      <c r="E24" s="530"/>
      <c r="F24" s="530"/>
      <c r="G24" s="570"/>
      <c r="H24" s="549"/>
      <c r="I24" s="75"/>
      <c r="J24" s="75"/>
    </row>
    <row r="25" spans="2:10" ht="12.75" hidden="1">
      <c r="B25" s="5">
        <f t="shared" si="0"/>
        <v>19</v>
      </c>
      <c r="C25" s="143"/>
      <c r="D25" s="825"/>
      <c r="E25" s="530"/>
      <c r="F25" s="530"/>
      <c r="G25" s="570"/>
      <c r="H25" s="549"/>
      <c r="I25" s="75"/>
      <c r="J25" s="75"/>
    </row>
    <row r="26" spans="2:10" ht="12.75">
      <c r="B26" s="150">
        <f>B25+1</f>
        <v>20</v>
      </c>
      <c r="C26" s="152" t="s">
        <v>208</v>
      </c>
      <c r="D26" s="826"/>
      <c r="E26" s="531"/>
      <c r="F26" s="531"/>
      <c r="G26" s="571"/>
      <c r="H26" s="550"/>
      <c r="I26" s="75"/>
      <c r="J26" s="75"/>
    </row>
    <row r="27" spans="2:10" ht="13.5" thickBot="1">
      <c r="B27" s="645">
        <f t="shared" si="0"/>
        <v>21</v>
      </c>
      <c r="C27" s="646" t="s">
        <v>209</v>
      </c>
      <c r="D27" s="827"/>
      <c r="E27" s="647"/>
      <c r="F27" s="647"/>
      <c r="G27" s="648"/>
      <c r="H27" s="649"/>
      <c r="I27" s="75"/>
      <c r="J27" s="75"/>
    </row>
    <row r="28" spans="2:8" ht="12.75">
      <c r="B28" s="643">
        <f t="shared" si="0"/>
        <v>22</v>
      </c>
      <c r="C28" s="644" t="s">
        <v>211</v>
      </c>
      <c r="D28" s="828"/>
      <c r="E28" s="532"/>
      <c r="F28" s="532"/>
      <c r="G28" s="572"/>
      <c r="H28" s="551"/>
    </row>
    <row r="29" spans="2:8" ht="12.75">
      <c r="B29" s="145">
        <f t="shared" si="0"/>
        <v>23</v>
      </c>
      <c r="C29" s="147" t="s">
        <v>212</v>
      </c>
      <c r="D29" s="828"/>
      <c r="E29" s="532"/>
      <c r="F29" s="532"/>
      <c r="G29" s="572"/>
      <c r="H29" s="551"/>
    </row>
    <row r="30" spans="2:8" ht="12.75">
      <c r="B30" s="5">
        <f t="shared" si="0"/>
        <v>24</v>
      </c>
      <c r="C30" s="119" t="s">
        <v>243</v>
      </c>
      <c r="D30" s="829"/>
      <c r="E30" s="533"/>
      <c r="F30" s="533"/>
      <c r="G30" s="573"/>
      <c r="H30" s="552"/>
    </row>
    <row r="31" spans="2:8" ht="12.75">
      <c r="B31" s="5">
        <f t="shared" si="0"/>
        <v>25</v>
      </c>
      <c r="C31" s="142" t="s">
        <v>249</v>
      </c>
      <c r="D31" s="830"/>
      <c r="E31" s="534"/>
      <c r="F31" s="534"/>
      <c r="G31" s="574"/>
      <c r="H31" s="553"/>
    </row>
    <row r="32" spans="2:8" ht="12.75">
      <c r="B32" s="5">
        <f t="shared" si="0"/>
        <v>26</v>
      </c>
      <c r="C32" s="143" t="s">
        <v>248</v>
      </c>
      <c r="D32" s="831"/>
      <c r="E32" s="535"/>
      <c r="F32" s="535"/>
      <c r="G32" s="575"/>
      <c r="H32" s="554"/>
    </row>
    <row r="33" spans="2:8" ht="12.75">
      <c r="B33" s="5">
        <f t="shared" si="0"/>
        <v>27</v>
      </c>
      <c r="C33" s="143" t="s">
        <v>247</v>
      </c>
      <c r="D33" s="831"/>
      <c r="E33" s="535"/>
      <c r="F33" s="535"/>
      <c r="G33" s="575"/>
      <c r="H33" s="554"/>
    </row>
    <row r="34" spans="2:8" ht="12.75">
      <c r="B34" s="5">
        <f t="shared" si="0"/>
        <v>28</v>
      </c>
      <c r="C34" s="143" t="s">
        <v>246</v>
      </c>
      <c r="D34" s="831"/>
      <c r="E34" s="535"/>
      <c r="F34" s="535"/>
      <c r="G34" s="575"/>
      <c r="H34" s="554"/>
    </row>
    <row r="35" spans="2:8" ht="12.75">
      <c r="B35" s="5">
        <f t="shared" si="0"/>
        <v>29</v>
      </c>
      <c r="C35" s="143" t="s">
        <v>43</v>
      </c>
      <c r="D35" s="831"/>
      <c r="E35" s="535"/>
      <c r="F35" s="535"/>
      <c r="G35" s="575"/>
      <c r="H35" s="554"/>
    </row>
    <row r="36" spans="2:8" ht="12.75">
      <c r="B36" s="5">
        <f t="shared" si="0"/>
        <v>30</v>
      </c>
      <c r="C36" s="143" t="s">
        <v>245</v>
      </c>
      <c r="D36" s="831"/>
      <c r="E36" s="535"/>
      <c r="F36" s="535"/>
      <c r="G36" s="575"/>
      <c r="H36" s="554"/>
    </row>
    <row r="37" spans="2:8" ht="12.75">
      <c r="B37" s="5">
        <f t="shared" si="0"/>
        <v>31</v>
      </c>
      <c r="C37" s="143" t="s">
        <v>244</v>
      </c>
      <c r="D37" s="831"/>
      <c r="E37" s="535"/>
      <c r="F37" s="535"/>
      <c r="G37" s="575"/>
      <c r="H37" s="554"/>
    </row>
    <row r="38" spans="2:8" ht="12.75">
      <c r="B38" s="5">
        <f t="shared" si="0"/>
        <v>32</v>
      </c>
      <c r="C38" s="143" t="s">
        <v>81</v>
      </c>
      <c r="D38" s="831"/>
      <c r="E38" s="535"/>
      <c r="F38" s="535"/>
      <c r="G38" s="575"/>
      <c r="H38" s="554"/>
    </row>
    <row r="39" spans="2:8" ht="12.75">
      <c r="B39" s="5">
        <f t="shared" si="0"/>
        <v>33</v>
      </c>
      <c r="C39" s="143" t="s">
        <v>82</v>
      </c>
      <c r="D39" s="831"/>
      <c r="E39" s="535"/>
      <c r="F39" s="535"/>
      <c r="G39" s="575"/>
      <c r="H39" s="554"/>
    </row>
    <row r="40" spans="2:8" ht="12.75">
      <c r="B40" s="5">
        <f t="shared" si="0"/>
        <v>34</v>
      </c>
      <c r="C40" s="143" t="s">
        <v>90</v>
      </c>
      <c r="D40" s="831"/>
      <c r="E40" s="535"/>
      <c r="F40" s="535"/>
      <c r="G40" s="575"/>
      <c r="H40" s="554"/>
    </row>
    <row r="41" spans="2:8" ht="12.75">
      <c r="B41" s="5">
        <f t="shared" si="0"/>
        <v>35</v>
      </c>
      <c r="C41" s="143" t="s">
        <v>89</v>
      </c>
      <c r="D41" s="831"/>
      <c r="E41" s="535"/>
      <c r="F41" s="535"/>
      <c r="G41" s="575"/>
      <c r="H41" s="554"/>
    </row>
    <row r="42" spans="2:8" ht="12.75">
      <c r="B42" s="5">
        <f t="shared" si="0"/>
        <v>36</v>
      </c>
      <c r="C42" s="143" t="s">
        <v>83</v>
      </c>
      <c r="D42" s="831"/>
      <c r="E42" s="535"/>
      <c r="F42" s="535"/>
      <c r="G42" s="575"/>
      <c r="H42" s="554"/>
    </row>
    <row r="43" spans="2:8" ht="12.75">
      <c r="B43" s="5">
        <f t="shared" si="0"/>
        <v>37</v>
      </c>
      <c r="C43" s="143" t="s">
        <v>84</v>
      </c>
      <c r="D43" s="831"/>
      <c r="E43" s="535"/>
      <c r="F43" s="535"/>
      <c r="G43" s="575"/>
      <c r="H43" s="554"/>
    </row>
    <row r="44" spans="2:8" ht="12.75">
      <c r="B44" s="5">
        <f t="shared" si="0"/>
        <v>38</v>
      </c>
      <c r="C44" s="143" t="s">
        <v>85</v>
      </c>
      <c r="D44" s="831"/>
      <c r="E44" s="534"/>
      <c r="F44" s="534"/>
      <c r="G44" s="574"/>
      <c r="H44" s="553"/>
    </row>
    <row r="45" spans="2:8" ht="12.75">
      <c r="B45" s="5">
        <f t="shared" si="0"/>
        <v>39</v>
      </c>
      <c r="C45" s="143" t="s">
        <v>86</v>
      </c>
      <c r="D45" s="831"/>
      <c r="E45" s="534"/>
      <c r="F45" s="534"/>
      <c r="G45" s="574"/>
      <c r="H45" s="553"/>
    </row>
    <row r="46" spans="2:8" ht="12.75">
      <c r="B46" s="5">
        <f t="shared" si="0"/>
        <v>40</v>
      </c>
      <c r="C46" s="143" t="s">
        <v>87</v>
      </c>
      <c r="D46" s="831"/>
      <c r="E46" s="534"/>
      <c r="F46" s="534"/>
      <c r="G46" s="574"/>
      <c r="H46" s="553"/>
    </row>
    <row r="47" spans="2:8" ht="12.75">
      <c r="B47" s="5">
        <f t="shared" si="0"/>
        <v>41</v>
      </c>
      <c r="C47" s="144" t="s">
        <v>213</v>
      </c>
      <c r="D47" s="832"/>
      <c r="E47" s="536"/>
      <c r="F47" s="536"/>
      <c r="G47" s="576"/>
      <c r="H47" s="555"/>
    </row>
    <row r="48" spans="2:8" ht="12.75">
      <c r="B48" s="5">
        <f t="shared" si="0"/>
        <v>42</v>
      </c>
      <c r="C48" s="146" t="s">
        <v>214</v>
      </c>
      <c r="D48" s="833"/>
      <c r="E48" s="532"/>
      <c r="F48" s="532"/>
      <c r="G48" s="572"/>
      <c r="H48" s="551"/>
    </row>
    <row r="49" spans="2:8" ht="12.75">
      <c r="B49" s="5">
        <f t="shared" si="0"/>
        <v>43</v>
      </c>
      <c r="C49" s="120" t="s">
        <v>215</v>
      </c>
      <c r="D49" s="834"/>
      <c r="E49" s="537"/>
      <c r="F49" s="537"/>
      <c r="G49" s="577"/>
      <c r="H49" s="556"/>
    </row>
    <row r="50" spans="2:8" ht="12.75">
      <c r="B50" s="5">
        <f t="shared" si="0"/>
        <v>44</v>
      </c>
      <c r="C50" s="121" t="s">
        <v>88</v>
      </c>
      <c r="D50" s="835"/>
      <c r="E50" s="537"/>
      <c r="F50" s="537"/>
      <c r="G50" s="577"/>
      <c r="H50" s="556"/>
    </row>
    <row r="51" spans="2:8" ht="15.75" thickBot="1">
      <c r="B51" s="122">
        <f t="shared" si="0"/>
        <v>45</v>
      </c>
      <c r="C51" s="123" t="s">
        <v>213</v>
      </c>
      <c r="D51" s="836"/>
      <c r="E51" s="538"/>
      <c r="F51" s="538"/>
      <c r="G51" s="578"/>
      <c r="H51" s="557"/>
    </row>
    <row r="52" spans="2:8" ht="17.25" customHeight="1" thickBot="1" thickTop="1">
      <c r="B52" s="422"/>
      <c r="C52" s="423" t="s">
        <v>210</v>
      </c>
      <c r="D52" s="837"/>
      <c r="E52" s="539"/>
      <c r="F52" s="539"/>
      <c r="G52" s="579"/>
      <c r="H52" s="558"/>
    </row>
    <row r="53" spans="2:8" ht="13.5" thickTop="1">
      <c r="B53" s="153">
        <f>B51+1</f>
        <v>46</v>
      </c>
      <c r="C53" s="154" t="s">
        <v>216</v>
      </c>
      <c r="D53" s="838"/>
      <c r="E53" s="540"/>
      <c r="F53" s="540"/>
      <c r="G53" s="580"/>
      <c r="H53" s="559"/>
    </row>
    <row r="54" spans="2:8" ht="12.75" hidden="1">
      <c r="B54" s="4">
        <f>B53+1</f>
        <v>47</v>
      </c>
      <c r="C54" s="119" t="s">
        <v>200</v>
      </c>
      <c r="D54" s="823"/>
      <c r="E54" s="530"/>
      <c r="F54" s="530"/>
      <c r="G54" s="570"/>
      <c r="H54" s="549"/>
    </row>
    <row r="55" spans="2:8" ht="12.75" hidden="1">
      <c r="B55" s="4">
        <f aca="true" t="shared" si="1" ref="B55:B63">B54+1</f>
        <v>48</v>
      </c>
      <c r="C55" s="350" t="s">
        <v>233</v>
      </c>
      <c r="D55" s="839"/>
      <c r="E55" s="541"/>
      <c r="F55" s="541"/>
      <c r="G55" s="581"/>
      <c r="H55" s="560"/>
    </row>
    <row r="56" spans="2:8" ht="12.75">
      <c r="B56" s="4">
        <f t="shared" si="1"/>
        <v>49</v>
      </c>
      <c r="C56" s="350" t="s">
        <v>368</v>
      </c>
      <c r="D56" s="839"/>
      <c r="E56" s="541"/>
      <c r="F56" s="541"/>
      <c r="G56" s="581"/>
      <c r="H56" s="560"/>
    </row>
    <row r="57" spans="2:8" ht="12.75">
      <c r="B57" s="153">
        <f>B56+1</f>
        <v>50</v>
      </c>
      <c r="C57" s="154" t="s">
        <v>217</v>
      </c>
      <c r="D57" s="838"/>
      <c r="E57" s="540"/>
      <c r="F57" s="540"/>
      <c r="G57" s="580"/>
      <c r="H57" s="559"/>
    </row>
    <row r="58" spans="2:8" ht="2.25" customHeight="1">
      <c r="B58" s="4">
        <f t="shared" si="1"/>
        <v>51</v>
      </c>
      <c r="C58" s="119"/>
      <c r="D58" s="823"/>
      <c r="E58" s="542"/>
      <c r="F58" s="542"/>
      <c r="G58" s="582"/>
      <c r="H58" s="561"/>
    </row>
    <row r="59" spans="2:8" ht="12.75" hidden="1">
      <c r="B59" s="4">
        <f>B57+1</f>
        <v>51</v>
      </c>
      <c r="C59" s="119" t="s">
        <v>79</v>
      </c>
      <c r="D59" s="823"/>
      <c r="E59" s="542"/>
      <c r="F59" s="542"/>
      <c r="G59" s="582"/>
      <c r="H59" s="561"/>
    </row>
    <row r="60" spans="2:8" ht="12.75" hidden="1">
      <c r="B60" s="4">
        <f t="shared" si="1"/>
        <v>52</v>
      </c>
      <c r="C60" s="119" t="s">
        <v>182</v>
      </c>
      <c r="D60" s="823"/>
      <c r="E60" s="542"/>
      <c r="F60" s="542"/>
      <c r="G60" s="582"/>
      <c r="H60" s="561"/>
    </row>
    <row r="61" spans="2:8" ht="13.5" thickBot="1">
      <c r="B61" s="4">
        <f t="shared" si="1"/>
        <v>53</v>
      </c>
      <c r="C61" s="119" t="s">
        <v>80</v>
      </c>
      <c r="D61" s="823"/>
      <c r="E61" s="542"/>
      <c r="F61" s="542"/>
      <c r="G61" s="582"/>
      <c r="H61" s="561"/>
    </row>
    <row r="62" spans="2:8" ht="13.5" hidden="1" thickBot="1">
      <c r="B62" s="4">
        <f>B61+1</f>
        <v>54</v>
      </c>
      <c r="C62" s="119" t="s">
        <v>201</v>
      </c>
      <c r="D62" s="823"/>
      <c r="E62" s="542"/>
      <c r="F62" s="542"/>
      <c r="G62" s="582"/>
      <c r="H62" s="561"/>
    </row>
    <row r="63" spans="2:8" ht="15.75" thickBot="1" thickTop="1">
      <c r="B63" s="155">
        <f t="shared" si="1"/>
        <v>55</v>
      </c>
      <c r="C63" s="156" t="s">
        <v>63</v>
      </c>
      <c r="D63" s="840"/>
      <c r="E63" s="543"/>
      <c r="F63" s="543"/>
      <c r="G63" s="583"/>
      <c r="H63" s="562"/>
    </row>
    <row r="64" spans="2:4" ht="6" customHeight="1">
      <c r="B64" s="124"/>
      <c r="C64" s="125"/>
      <c r="D64" s="125"/>
    </row>
    <row r="65" spans="2:4" ht="15">
      <c r="B65" s="126" t="s">
        <v>218</v>
      </c>
      <c r="C65" s="127"/>
      <c r="D65" s="127"/>
    </row>
    <row r="66" spans="2:4" ht="15">
      <c r="B66" s="126" t="s">
        <v>219</v>
      </c>
      <c r="C66" s="127"/>
      <c r="D66" s="127"/>
    </row>
    <row r="67" spans="2:4" ht="15">
      <c r="B67" s="126" t="s">
        <v>220</v>
      </c>
      <c r="C67" s="127"/>
      <c r="D67" s="127"/>
    </row>
    <row r="68" spans="2:4" ht="15">
      <c r="B68" s="126" t="s">
        <v>221</v>
      </c>
      <c r="C68" s="127"/>
      <c r="D68" s="127"/>
    </row>
    <row r="69" spans="2:4" ht="15">
      <c r="B69" s="128"/>
      <c r="C69" s="127"/>
      <c r="D69" s="127"/>
    </row>
    <row r="70" spans="2:4" ht="15">
      <c r="B70" s="126"/>
      <c r="C70" s="127"/>
      <c r="D70" s="127"/>
    </row>
    <row r="71" spans="2:4" ht="15">
      <c r="B71" s="126"/>
      <c r="C71" s="127"/>
      <c r="D71" s="127"/>
    </row>
    <row r="72" spans="2:4" ht="15">
      <c r="B72" s="126"/>
      <c r="C72" s="127"/>
      <c r="D72" s="127"/>
    </row>
    <row r="73" spans="2:4" ht="15">
      <c r="B73" s="126"/>
      <c r="C73" s="127"/>
      <c r="D73" s="127"/>
    </row>
    <row r="74" spans="2:4" ht="15">
      <c r="B74" s="126"/>
      <c r="C74" s="127"/>
      <c r="D74" s="127"/>
    </row>
    <row r="75" spans="2:4" ht="15">
      <c r="B75" s="126"/>
      <c r="C75" s="127"/>
      <c r="D75" s="127"/>
    </row>
    <row r="76" spans="2:4" ht="15">
      <c r="B76" s="126"/>
      <c r="C76" s="127"/>
      <c r="D76" s="127"/>
    </row>
    <row r="77" spans="2:4" ht="15">
      <c r="B77" s="126"/>
      <c r="C77" s="127"/>
      <c r="D77" s="127"/>
    </row>
    <row r="78" spans="2:4" ht="15">
      <c r="B78" s="126"/>
      <c r="C78" s="127"/>
      <c r="D78" s="127"/>
    </row>
    <row r="79" spans="2:4" ht="15">
      <c r="B79" s="126"/>
      <c r="C79" s="127"/>
      <c r="D79" s="127"/>
    </row>
    <row r="80" spans="2:4" ht="15">
      <c r="B80" s="126"/>
      <c r="C80" s="127"/>
      <c r="D80" s="127"/>
    </row>
    <row r="81" spans="2:4" ht="15">
      <c r="B81" s="126"/>
      <c r="C81" s="127"/>
      <c r="D81" s="127"/>
    </row>
    <row r="82" spans="2:4" ht="15">
      <c r="B82" s="126"/>
      <c r="C82" s="127"/>
      <c r="D82" s="127"/>
    </row>
    <row r="83" spans="2:4" ht="15">
      <c r="B83" s="126"/>
      <c r="C83" s="127"/>
      <c r="D83" s="127"/>
    </row>
    <row r="84" spans="2:4" ht="15">
      <c r="B84" s="126"/>
      <c r="C84" s="127"/>
      <c r="D84" s="127"/>
    </row>
    <row r="85" spans="2:4" ht="15">
      <c r="B85" s="126"/>
      <c r="C85" s="127"/>
      <c r="D85" s="127"/>
    </row>
    <row r="86" spans="2:4" ht="15">
      <c r="B86" s="126"/>
      <c r="C86" s="127"/>
      <c r="D86" s="127"/>
    </row>
    <row r="87" spans="2:4" ht="15">
      <c r="B87" s="126"/>
      <c r="C87" s="127"/>
      <c r="D87" s="127"/>
    </row>
    <row r="88" spans="2:4" ht="15">
      <c r="B88" s="126"/>
      <c r="C88" s="127"/>
      <c r="D88" s="127"/>
    </row>
    <row r="89" spans="2:4" ht="15">
      <c r="B89" s="126"/>
      <c r="C89" s="127"/>
      <c r="D89" s="127"/>
    </row>
    <row r="90" spans="2:4" ht="15">
      <c r="B90" s="126"/>
      <c r="C90" s="127"/>
      <c r="D90" s="127"/>
    </row>
    <row r="91" spans="2:4" ht="15">
      <c r="B91" s="126"/>
      <c r="C91" s="127"/>
      <c r="D91" s="127"/>
    </row>
    <row r="92" spans="2:4" ht="15">
      <c r="B92" s="126"/>
      <c r="C92" s="127"/>
      <c r="D92" s="127"/>
    </row>
    <row r="93" spans="2:4" ht="15">
      <c r="B93" s="126"/>
      <c r="C93" s="127"/>
      <c r="D93" s="127"/>
    </row>
    <row r="94" spans="2:4" ht="15">
      <c r="B94" s="126"/>
      <c r="C94" s="127"/>
      <c r="D94" s="127"/>
    </row>
    <row r="95" spans="2:4" ht="15">
      <c r="B95" s="126"/>
      <c r="C95" s="127"/>
      <c r="D95" s="127"/>
    </row>
    <row r="96" spans="2:4" ht="15">
      <c r="B96" s="126"/>
      <c r="C96" s="127"/>
      <c r="D96" s="127"/>
    </row>
    <row r="97" spans="2:4" ht="15">
      <c r="B97" s="126"/>
      <c r="C97" s="127"/>
      <c r="D97" s="127"/>
    </row>
    <row r="98" spans="2:4" ht="15">
      <c r="B98" s="126"/>
      <c r="C98" s="127"/>
      <c r="D98" s="127"/>
    </row>
    <row r="99" spans="2:4" ht="15">
      <c r="B99" s="126"/>
      <c r="C99" s="127"/>
      <c r="D99" s="127"/>
    </row>
    <row r="100" spans="2:4" ht="15">
      <c r="B100" s="126"/>
      <c r="C100" s="127"/>
      <c r="D100" s="127"/>
    </row>
    <row r="101" spans="2:4" ht="15">
      <c r="B101" s="126"/>
      <c r="C101" s="127"/>
      <c r="D101" s="127"/>
    </row>
    <row r="102" spans="2:4" ht="15">
      <c r="B102" s="126"/>
      <c r="C102" s="127"/>
      <c r="D102" s="127"/>
    </row>
    <row r="103" spans="2:4" ht="15">
      <c r="B103" s="126"/>
      <c r="C103" s="127"/>
      <c r="D103" s="127"/>
    </row>
    <row r="104" spans="2:4" ht="15">
      <c r="B104" s="126"/>
      <c r="C104" s="127"/>
      <c r="D104" s="127"/>
    </row>
    <row r="105" spans="2:4" ht="15">
      <c r="B105" s="126"/>
      <c r="C105" s="127"/>
      <c r="D105" s="127"/>
    </row>
    <row r="106" spans="2:4" ht="15">
      <c r="B106" s="126"/>
      <c r="C106" s="127"/>
      <c r="D106" s="127"/>
    </row>
    <row r="107" spans="2:4" ht="15">
      <c r="B107" s="126"/>
      <c r="C107" s="127"/>
      <c r="D107" s="127"/>
    </row>
    <row r="108" spans="2:4" ht="15">
      <c r="B108" s="126"/>
      <c r="C108" s="127"/>
      <c r="D108" s="127"/>
    </row>
    <row r="109" spans="2:4" ht="15">
      <c r="B109" s="126"/>
      <c r="C109" s="127"/>
      <c r="D109" s="127"/>
    </row>
    <row r="110" spans="2:4" ht="15">
      <c r="B110" s="126"/>
      <c r="C110" s="127"/>
      <c r="D110" s="127"/>
    </row>
    <row r="111" spans="2:4" ht="15">
      <c r="B111" s="126"/>
      <c r="C111" s="127"/>
      <c r="D111" s="127"/>
    </row>
    <row r="112" spans="2:4" ht="15">
      <c r="B112" s="126"/>
      <c r="C112" s="127"/>
      <c r="D112" s="127"/>
    </row>
    <row r="113" spans="2:4" ht="15">
      <c r="B113" s="126"/>
      <c r="C113" s="127"/>
      <c r="D113" s="127"/>
    </row>
    <row r="114" spans="2:4" ht="15">
      <c r="B114" s="126"/>
      <c r="C114" s="127"/>
      <c r="D114" s="127"/>
    </row>
    <row r="115" spans="2:4" ht="15">
      <c r="B115" s="126"/>
      <c r="C115" s="127"/>
      <c r="D115" s="127"/>
    </row>
    <row r="116" spans="2:4" ht="15">
      <c r="B116" s="126"/>
      <c r="C116" s="127"/>
      <c r="D116" s="127"/>
    </row>
    <row r="117" spans="2:4" ht="15">
      <c r="B117" s="126"/>
      <c r="C117" s="127"/>
      <c r="D117" s="127"/>
    </row>
    <row r="118" spans="2:4" ht="15">
      <c r="B118" s="126"/>
      <c r="C118" s="127"/>
      <c r="D118" s="127"/>
    </row>
    <row r="119" spans="2:4" ht="15">
      <c r="B119" s="126"/>
      <c r="C119" s="127"/>
      <c r="D119" s="127"/>
    </row>
    <row r="120" spans="2:4" ht="15">
      <c r="B120" s="126"/>
      <c r="C120" s="127"/>
      <c r="D120" s="127"/>
    </row>
    <row r="121" spans="2:4" ht="15">
      <c r="B121" s="126"/>
      <c r="C121" s="127"/>
      <c r="D121" s="127"/>
    </row>
    <row r="122" spans="2:4" ht="15">
      <c r="B122" s="126"/>
      <c r="C122" s="127"/>
      <c r="D122" s="127"/>
    </row>
    <row r="123" spans="2:4" ht="15">
      <c r="B123" s="126"/>
      <c r="C123" s="127"/>
      <c r="D123" s="127"/>
    </row>
    <row r="124" spans="2:4" ht="15">
      <c r="B124" s="126"/>
      <c r="C124" s="127"/>
      <c r="D124" s="127"/>
    </row>
    <row r="125" spans="2:4" ht="15">
      <c r="B125" s="126"/>
      <c r="C125" s="127"/>
      <c r="D125" s="127"/>
    </row>
    <row r="126" spans="2:4" ht="15">
      <c r="B126" s="126"/>
      <c r="C126" s="127"/>
      <c r="D126" s="127"/>
    </row>
    <row r="127" spans="2:4" ht="15">
      <c r="B127" s="126"/>
      <c r="C127" s="127"/>
      <c r="D127" s="127"/>
    </row>
    <row r="128" ht="13.5" thickBot="1"/>
    <row r="129" spans="2:4" ht="13.5" thickBot="1">
      <c r="B129" s="129"/>
      <c r="C129" s="130" t="s">
        <v>222</v>
      </c>
      <c r="D129" s="841"/>
    </row>
    <row r="130" spans="2:4" ht="12.75">
      <c r="B130" s="131">
        <v>1</v>
      </c>
      <c r="C130" s="132" t="s">
        <v>223</v>
      </c>
      <c r="D130" s="133"/>
    </row>
    <row r="131" spans="2:4" ht="12.75">
      <c r="B131" s="3">
        <v>2</v>
      </c>
      <c r="C131" s="133" t="s">
        <v>224</v>
      </c>
      <c r="D131" s="133"/>
    </row>
    <row r="132" spans="2:4" ht="12.75">
      <c r="B132" s="134">
        <v>3</v>
      </c>
      <c r="C132" s="135" t="s">
        <v>225</v>
      </c>
      <c r="D132" s="133"/>
    </row>
    <row r="133" spans="2:4" ht="12.75">
      <c r="B133" s="3">
        <v>4</v>
      </c>
      <c r="C133" s="133" t="s">
        <v>226</v>
      </c>
      <c r="D133" s="133"/>
    </row>
    <row r="134" spans="2:4" ht="12.75">
      <c r="B134" s="134">
        <v>5</v>
      </c>
      <c r="C134" s="135" t="s">
        <v>227</v>
      </c>
      <c r="D134" s="133"/>
    </row>
    <row r="135" spans="2:4" ht="12.75">
      <c r="B135" s="3">
        <v>6</v>
      </c>
      <c r="C135" s="133" t="s">
        <v>228</v>
      </c>
      <c r="D135" s="133"/>
    </row>
    <row r="136" spans="2:4" ht="12.75">
      <c r="B136" s="134">
        <v>7</v>
      </c>
      <c r="C136" s="135" t="s">
        <v>229</v>
      </c>
      <c r="D136" s="133"/>
    </row>
    <row r="137" spans="2:4" ht="12.75">
      <c r="B137" s="3">
        <v>8</v>
      </c>
      <c r="C137" s="133" t="s">
        <v>231</v>
      </c>
      <c r="D137" s="133"/>
    </row>
    <row r="138" spans="2:4" ht="12.75">
      <c r="B138" s="134">
        <v>9</v>
      </c>
      <c r="C138" s="135" t="s">
        <v>232</v>
      </c>
      <c r="D138" s="133"/>
    </row>
    <row r="139" spans="2:4" ht="12.75">
      <c r="B139" s="3">
        <v>10</v>
      </c>
      <c r="C139" s="133" t="s">
        <v>233</v>
      </c>
      <c r="D139" s="133"/>
    </row>
    <row r="140" spans="2:4" ht="12.75">
      <c r="B140" s="3"/>
      <c r="C140" s="136" t="s">
        <v>234</v>
      </c>
      <c r="D140" s="136"/>
    </row>
    <row r="141" spans="2:4" ht="13.5" thickBot="1">
      <c r="B141" s="137"/>
      <c r="C141" s="138" t="s">
        <v>235</v>
      </c>
      <c r="D141" s="136"/>
    </row>
    <row r="144" spans="2:4" ht="12.75">
      <c r="B144" s="139"/>
      <c r="C144" s="140" t="s">
        <v>236</v>
      </c>
      <c r="D144" s="140"/>
    </row>
    <row r="145" spans="2:4" ht="12.75">
      <c r="B145" s="139"/>
      <c r="C145" s="139" t="s">
        <v>237</v>
      </c>
      <c r="D145" s="139"/>
    </row>
    <row r="146" spans="2:4" ht="12.75">
      <c r="B146" s="141">
        <v>1</v>
      </c>
      <c r="C146" s="141" t="s">
        <v>238</v>
      </c>
      <c r="D146" s="141"/>
    </row>
    <row r="147" spans="2:4" ht="12.75">
      <c r="B147" s="139"/>
      <c r="C147" s="139"/>
      <c r="D147" s="139"/>
    </row>
    <row r="148" spans="2:4" ht="12.75">
      <c r="B148" s="141">
        <v>2</v>
      </c>
      <c r="C148" s="141" t="s">
        <v>239</v>
      </c>
      <c r="D148" s="141"/>
    </row>
    <row r="149" spans="2:4" ht="12.75">
      <c r="B149" s="139"/>
      <c r="C149" s="139" t="s">
        <v>240</v>
      </c>
      <c r="D149" s="139"/>
    </row>
    <row r="150" spans="2:4" ht="12.75">
      <c r="B150" s="139"/>
      <c r="C150" s="139" t="s">
        <v>241</v>
      </c>
      <c r="D150" s="139"/>
    </row>
    <row r="151" spans="2:4" ht="12.75">
      <c r="B151" s="139"/>
      <c r="C151" s="139" t="s">
        <v>242</v>
      </c>
      <c r="D151" s="139"/>
    </row>
    <row r="152" spans="2:4" ht="12.75">
      <c r="B152" s="139"/>
      <c r="C152" s="139"/>
      <c r="D152" s="139"/>
    </row>
    <row r="153" spans="2:4" ht="12.75">
      <c r="B153" s="139"/>
      <c r="C153" s="139"/>
      <c r="D153" s="139"/>
    </row>
    <row r="154" spans="2:4" ht="12.75">
      <c r="B154" s="139"/>
      <c r="C154" s="139"/>
      <c r="D154" s="139"/>
    </row>
  </sheetData>
  <mergeCells count="1">
    <mergeCell ref="B3:C6"/>
  </mergeCells>
  <printOptions/>
  <pageMargins left="0.9" right="0.44" top="0.96" bottom="0.44" header="0.62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23"/>
  <sheetViews>
    <sheetView zoomScale="90" zoomScaleNormal="90" workbookViewId="0" topLeftCell="A16">
      <selection activeCell="I50" sqref="I50"/>
    </sheetView>
  </sheetViews>
  <sheetFormatPr defaultColWidth="9.140625" defaultRowHeight="12.75"/>
  <cols>
    <col min="1" max="1" width="2.57421875" style="0" customWidth="1"/>
    <col min="2" max="2" width="3.00390625" style="73" customWidth="1"/>
    <col min="3" max="3" width="5.28125" style="74" customWidth="1"/>
    <col min="4" max="4" width="4.57421875" style="74" customWidth="1"/>
    <col min="5" max="5" width="4.8515625" style="74" customWidth="1"/>
    <col min="6" max="6" width="42.7109375" style="73" customWidth="1"/>
    <col min="7" max="7" width="10.00390625" style="0" customWidth="1"/>
    <col min="8" max="8" width="8.00390625" style="0" customWidth="1"/>
    <col min="9" max="9" width="10.57421875" style="0" customWidth="1"/>
    <col min="10" max="10" width="10.28125" style="0" customWidth="1"/>
  </cols>
  <sheetData>
    <row r="2" ht="13.5" thickBot="1"/>
    <row r="3" spans="2:10" ht="12.75">
      <c r="B3" s="848" t="s">
        <v>188</v>
      </c>
      <c r="C3" s="842"/>
      <c r="D3" s="842"/>
      <c r="E3" s="842"/>
      <c r="F3" s="843"/>
      <c r="G3" s="459"/>
      <c r="H3" s="459"/>
      <c r="I3" s="589"/>
      <c r="J3" s="589"/>
    </row>
    <row r="4" spans="2:10" ht="12.75">
      <c r="B4" s="844"/>
      <c r="C4" s="845"/>
      <c r="D4" s="845"/>
      <c r="E4" s="845"/>
      <c r="F4" s="846"/>
      <c r="G4" s="460" t="s">
        <v>106</v>
      </c>
      <c r="H4" s="460" t="s">
        <v>369</v>
      </c>
      <c r="I4" s="368" t="s">
        <v>106</v>
      </c>
      <c r="J4" s="590" t="s">
        <v>106</v>
      </c>
    </row>
    <row r="5" spans="2:10" ht="12.75">
      <c r="B5" s="369"/>
      <c r="C5" s="370" t="s">
        <v>107</v>
      </c>
      <c r="D5" s="370" t="s">
        <v>108</v>
      </c>
      <c r="E5" s="370" t="s">
        <v>109</v>
      </c>
      <c r="F5" s="372"/>
      <c r="G5" s="461" t="s">
        <v>174</v>
      </c>
      <c r="H5" s="461" t="s">
        <v>174</v>
      </c>
      <c r="I5" s="373" t="s">
        <v>175</v>
      </c>
      <c r="J5" s="591" t="s">
        <v>372</v>
      </c>
    </row>
    <row r="6" spans="2:10" ht="13.5" thickBot="1">
      <c r="B6" s="374"/>
      <c r="C6" s="375"/>
      <c r="D6" s="376"/>
      <c r="E6" s="375" t="s">
        <v>110</v>
      </c>
      <c r="F6" s="349" t="s">
        <v>111</v>
      </c>
      <c r="G6" s="462" t="s">
        <v>409</v>
      </c>
      <c r="H6" s="462" t="s">
        <v>423</v>
      </c>
      <c r="I6" s="377" t="s">
        <v>423</v>
      </c>
      <c r="J6" s="592" t="s">
        <v>423</v>
      </c>
    </row>
    <row r="7" spans="2:10" ht="13.5" thickTop="1">
      <c r="B7" s="4">
        <v>1</v>
      </c>
      <c r="C7" s="25" t="s">
        <v>189</v>
      </c>
      <c r="D7" s="25"/>
      <c r="E7" s="39"/>
      <c r="F7" s="95" t="s">
        <v>188</v>
      </c>
      <c r="G7" s="584">
        <v>89</v>
      </c>
      <c r="H7" s="584">
        <v>2942</v>
      </c>
      <c r="I7" s="352">
        <v>3000</v>
      </c>
      <c r="J7" s="593">
        <v>3000</v>
      </c>
    </row>
    <row r="8" spans="2:10" ht="12.75" hidden="1">
      <c r="B8" s="94">
        <f>B7+1</f>
        <v>2</v>
      </c>
      <c r="C8" s="66"/>
      <c r="D8" s="25"/>
      <c r="E8" s="39"/>
      <c r="F8" s="95"/>
      <c r="G8" s="599"/>
      <c r="H8" s="599"/>
      <c r="I8" s="322"/>
      <c r="J8" s="604"/>
    </row>
    <row r="9" spans="2:10" ht="12.75" hidden="1">
      <c r="B9" s="94">
        <f aca="true" t="shared" si="0" ref="B9:B32">B8+1</f>
        <v>3</v>
      </c>
      <c r="C9" s="25"/>
      <c r="D9" s="25"/>
      <c r="E9" s="39"/>
      <c r="F9" s="95" t="s">
        <v>188</v>
      </c>
      <c r="G9" s="357"/>
      <c r="H9" s="357"/>
      <c r="I9" s="323"/>
      <c r="J9" s="595"/>
    </row>
    <row r="10" spans="2:10" ht="12.75">
      <c r="B10" s="94">
        <v>2</v>
      </c>
      <c r="C10" s="29"/>
      <c r="D10" s="29" t="s">
        <v>190</v>
      </c>
      <c r="E10" s="43"/>
      <c r="F10" s="96" t="s">
        <v>191</v>
      </c>
      <c r="G10" s="586"/>
      <c r="H10" s="586"/>
      <c r="I10" s="324"/>
      <c r="J10" s="596"/>
    </row>
    <row r="11" spans="2:10" ht="12.75">
      <c r="B11" s="94">
        <v>3</v>
      </c>
      <c r="C11" s="29"/>
      <c r="D11" s="310"/>
      <c r="E11" s="23"/>
      <c r="F11" s="81" t="s">
        <v>192</v>
      </c>
      <c r="G11" s="586"/>
      <c r="H11" s="586"/>
      <c r="I11" s="324"/>
      <c r="J11" s="596"/>
    </row>
    <row r="12" spans="2:10" ht="12.75">
      <c r="B12" s="94">
        <f t="shared" si="0"/>
        <v>4</v>
      </c>
      <c r="C12" s="25"/>
      <c r="D12" s="29"/>
      <c r="E12" s="40"/>
      <c r="F12" s="93" t="s">
        <v>193</v>
      </c>
      <c r="G12" s="586"/>
      <c r="H12" s="586"/>
      <c r="I12" s="324"/>
      <c r="J12" s="596"/>
    </row>
    <row r="13" spans="2:10" ht="12.75">
      <c r="B13" s="94">
        <f t="shared" si="0"/>
        <v>5</v>
      </c>
      <c r="C13" s="25"/>
      <c r="D13" s="29"/>
      <c r="E13" s="40"/>
      <c r="F13" s="93" t="s">
        <v>367</v>
      </c>
      <c r="G13" s="588"/>
      <c r="H13" s="588"/>
      <c r="I13" s="353"/>
      <c r="J13" s="598"/>
    </row>
    <row r="14" spans="2:10" ht="12.75">
      <c r="B14" s="94">
        <f t="shared" si="0"/>
        <v>6</v>
      </c>
      <c r="C14" s="25"/>
      <c r="D14" s="29"/>
      <c r="E14" s="40"/>
      <c r="F14" s="93"/>
      <c r="G14" s="588"/>
      <c r="H14" s="588"/>
      <c r="I14" s="353"/>
      <c r="J14" s="598"/>
    </row>
    <row r="15" spans="2:10" ht="12.75">
      <c r="B15" s="94">
        <f t="shared" si="0"/>
        <v>7</v>
      </c>
      <c r="C15" s="25"/>
      <c r="D15" s="29"/>
      <c r="E15" s="40"/>
      <c r="F15" s="93" t="s">
        <v>194</v>
      </c>
      <c r="G15" s="586"/>
      <c r="H15" s="586"/>
      <c r="I15" s="324"/>
      <c r="J15" s="596"/>
    </row>
    <row r="16" spans="2:10" ht="12.75">
      <c r="B16" s="94">
        <f t="shared" si="0"/>
        <v>8</v>
      </c>
      <c r="C16" s="29"/>
      <c r="D16" s="29" t="s">
        <v>195</v>
      </c>
      <c r="E16" s="40" t="s">
        <v>123</v>
      </c>
      <c r="F16" s="93" t="s">
        <v>196</v>
      </c>
      <c r="G16" s="586">
        <v>89</v>
      </c>
      <c r="H16" s="586">
        <v>2942</v>
      </c>
      <c r="I16" s="324">
        <v>3000</v>
      </c>
      <c r="J16" s="596">
        <v>3000</v>
      </c>
    </row>
    <row r="17" spans="2:10" ht="12.75">
      <c r="B17" s="94">
        <f t="shared" si="0"/>
        <v>9</v>
      </c>
      <c r="C17" s="29"/>
      <c r="D17" s="43"/>
      <c r="E17" s="40"/>
      <c r="F17" s="93" t="s">
        <v>74</v>
      </c>
      <c r="G17" s="586"/>
      <c r="H17" s="586"/>
      <c r="I17" s="324"/>
      <c r="J17" s="596"/>
    </row>
    <row r="18" spans="2:10" ht="12.75">
      <c r="B18" s="94">
        <f t="shared" si="0"/>
        <v>10</v>
      </c>
      <c r="C18" s="29"/>
      <c r="D18" s="43"/>
      <c r="E18" s="40"/>
      <c r="F18" s="93" t="s">
        <v>26</v>
      </c>
      <c r="G18" s="586"/>
      <c r="H18" s="586"/>
      <c r="I18" s="324"/>
      <c r="J18" s="596"/>
    </row>
    <row r="19" spans="2:10" ht="12.75">
      <c r="B19" s="94">
        <f t="shared" si="0"/>
        <v>11</v>
      </c>
      <c r="C19" s="29"/>
      <c r="D19" s="43"/>
      <c r="E19" s="40"/>
      <c r="F19" s="97"/>
      <c r="G19" s="586"/>
      <c r="H19" s="586"/>
      <c r="I19" s="324"/>
      <c r="J19" s="596"/>
    </row>
    <row r="20" spans="2:10" ht="12.75">
      <c r="B20" s="94">
        <f t="shared" si="0"/>
        <v>12</v>
      </c>
      <c r="C20" s="29"/>
      <c r="D20" s="43"/>
      <c r="E20" s="40"/>
      <c r="F20" s="97"/>
      <c r="G20" s="599"/>
      <c r="H20" s="599"/>
      <c r="I20" s="322"/>
      <c r="J20" s="604"/>
    </row>
    <row r="21" spans="2:10" ht="12.75">
      <c r="B21" s="94">
        <f t="shared" si="0"/>
        <v>13</v>
      </c>
      <c r="C21" s="358" t="s">
        <v>170</v>
      </c>
      <c r="D21" s="359"/>
      <c r="E21" s="359"/>
      <c r="F21" s="360" t="s">
        <v>197</v>
      </c>
      <c r="G21" s="584">
        <v>3977</v>
      </c>
      <c r="H21" s="584">
        <v>132012</v>
      </c>
      <c r="I21" s="352">
        <v>366052</v>
      </c>
      <c r="J21" s="593">
        <v>269740</v>
      </c>
    </row>
    <row r="22" spans="2:10" ht="12.75">
      <c r="B22" s="94">
        <f t="shared" si="0"/>
        <v>14</v>
      </c>
      <c r="C22" s="98"/>
      <c r="D22" s="69"/>
      <c r="E22" s="69"/>
      <c r="F22" s="99"/>
      <c r="G22" s="585"/>
      <c r="H22" s="585"/>
      <c r="I22" s="325"/>
      <c r="J22" s="594"/>
    </row>
    <row r="23" spans="2:10" ht="12.75">
      <c r="B23" s="94">
        <f t="shared" si="0"/>
        <v>15</v>
      </c>
      <c r="C23" s="98" t="s">
        <v>198</v>
      </c>
      <c r="D23" s="69"/>
      <c r="E23" s="69"/>
      <c r="F23" s="99" t="s">
        <v>199</v>
      </c>
      <c r="G23" s="600"/>
      <c r="H23" s="600"/>
      <c r="I23" s="354"/>
      <c r="J23" s="605"/>
    </row>
    <row r="24" spans="2:10" ht="12.75">
      <c r="B24" s="94">
        <f t="shared" si="0"/>
        <v>16</v>
      </c>
      <c r="C24" s="98"/>
      <c r="D24" s="9"/>
      <c r="E24" s="9"/>
      <c r="F24" s="92" t="s">
        <v>373</v>
      </c>
      <c r="G24" s="601"/>
      <c r="H24" s="601"/>
      <c r="I24" s="326">
        <v>170208</v>
      </c>
      <c r="J24" s="606">
        <v>170208</v>
      </c>
    </row>
    <row r="25" spans="2:10" ht="12.75">
      <c r="B25" s="94">
        <f t="shared" si="0"/>
        <v>17</v>
      </c>
      <c r="C25" s="98"/>
      <c r="D25" s="9"/>
      <c r="E25" s="9"/>
      <c r="F25" s="100" t="s">
        <v>374</v>
      </c>
      <c r="G25" s="588"/>
      <c r="H25" s="588"/>
      <c r="I25" s="353">
        <v>82984</v>
      </c>
      <c r="J25" s="598"/>
    </row>
    <row r="26" spans="2:10" ht="12.75">
      <c r="B26" s="94">
        <f t="shared" si="0"/>
        <v>18</v>
      </c>
      <c r="C26" s="101"/>
      <c r="D26" s="7"/>
      <c r="E26" s="7"/>
      <c r="F26" s="100" t="s">
        <v>375</v>
      </c>
      <c r="G26" s="588"/>
      <c r="H26" s="588"/>
      <c r="I26" s="353">
        <v>46472</v>
      </c>
      <c r="J26" s="598">
        <v>66388</v>
      </c>
    </row>
    <row r="27" spans="2:10" ht="12.75">
      <c r="B27" s="94">
        <f t="shared" si="0"/>
        <v>19</v>
      </c>
      <c r="C27" s="101"/>
      <c r="D27" s="7"/>
      <c r="E27" s="7"/>
      <c r="F27" s="102" t="s">
        <v>376</v>
      </c>
      <c r="G27" s="586"/>
      <c r="H27" s="586"/>
      <c r="I27" s="324"/>
      <c r="J27" s="596">
        <v>33144</v>
      </c>
    </row>
    <row r="28" spans="2:10" ht="12.75">
      <c r="B28" s="94">
        <f t="shared" si="0"/>
        <v>20</v>
      </c>
      <c r="C28" s="101"/>
      <c r="D28" s="7"/>
      <c r="E28" s="7"/>
      <c r="F28" s="92" t="s">
        <v>377</v>
      </c>
      <c r="G28" s="586">
        <v>1700</v>
      </c>
      <c r="H28" s="586">
        <v>56430</v>
      </c>
      <c r="I28" s="324">
        <v>66388</v>
      </c>
      <c r="J28" s="596"/>
    </row>
    <row r="29" spans="2:10" ht="12.75">
      <c r="B29" s="652">
        <f t="shared" si="0"/>
        <v>21</v>
      </c>
      <c r="C29" s="98"/>
      <c r="D29" s="9"/>
      <c r="E29" s="9"/>
      <c r="F29" s="100" t="s">
        <v>378</v>
      </c>
      <c r="G29" s="586">
        <v>350</v>
      </c>
      <c r="H29" s="586">
        <v>11618</v>
      </c>
      <c r="I29" s="324"/>
      <c r="J29" s="596"/>
    </row>
    <row r="30" spans="2:10" ht="12.75">
      <c r="B30" s="652">
        <f t="shared" si="0"/>
        <v>22</v>
      </c>
      <c r="C30" s="101"/>
      <c r="D30" s="7"/>
      <c r="E30" s="7"/>
      <c r="F30" s="92" t="s">
        <v>379</v>
      </c>
      <c r="G30" s="587">
        <v>992</v>
      </c>
      <c r="H30" s="587">
        <v>32928</v>
      </c>
      <c r="I30" s="355"/>
      <c r="J30" s="597"/>
    </row>
    <row r="31" spans="2:10" ht="12.75">
      <c r="B31" s="652">
        <f t="shared" si="0"/>
        <v>23</v>
      </c>
      <c r="C31" s="103"/>
      <c r="D31" s="1"/>
      <c r="E31" s="1"/>
      <c r="F31" s="80" t="s">
        <v>380</v>
      </c>
      <c r="G31" s="602">
        <v>935</v>
      </c>
      <c r="H31" s="602">
        <v>31036</v>
      </c>
      <c r="I31" s="327"/>
      <c r="J31" s="607"/>
    </row>
    <row r="32" spans="2:10" ht="13.5" thickBot="1">
      <c r="B32" s="421">
        <f t="shared" si="0"/>
        <v>24</v>
      </c>
      <c r="C32" s="361"/>
      <c r="D32" s="362"/>
      <c r="E32" s="363"/>
      <c r="F32" s="364" t="s">
        <v>202</v>
      </c>
      <c r="G32" s="603">
        <f>G7+G21</f>
        <v>4066</v>
      </c>
      <c r="H32" s="603">
        <f>H7+H21</f>
        <v>134954</v>
      </c>
      <c r="I32" s="356">
        <v>369052</v>
      </c>
      <c r="J32" s="608">
        <f>J7+J21</f>
        <v>272740</v>
      </c>
    </row>
    <row r="33" spans="2:10" ht="12.75">
      <c r="B33" s="848" t="s">
        <v>413</v>
      </c>
      <c r="C33" s="842"/>
      <c r="D33" s="842"/>
      <c r="E33" s="842"/>
      <c r="F33" s="843"/>
      <c r="G33" s="459"/>
      <c r="H33" s="459"/>
      <c r="I33" s="367"/>
      <c r="J33" s="589"/>
    </row>
    <row r="34" spans="2:10" ht="12.75">
      <c r="B34" s="844"/>
      <c r="C34" s="845"/>
      <c r="D34" s="845"/>
      <c r="E34" s="845"/>
      <c r="F34" s="846"/>
      <c r="G34" s="460" t="s">
        <v>106</v>
      </c>
      <c r="H34" s="460" t="s">
        <v>106</v>
      </c>
      <c r="I34" s="368" t="s">
        <v>106</v>
      </c>
      <c r="J34" s="590" t="s">
        <v>106</v>
      </c>
    </row>
    <row r="35" spans="2:10" ht="12.75">
      <c r="B35" s="369"/>
      <c r="C35" s="370" t="s">
        <v>107</v>
      </c>
      <c r="D35" s="370" t="s">
        <v>108</v>
      </c>
      <c r="E35" s="370" t="s">
        <v>109</v>
      </c>
      <c r="F35" s="372"/>
      <c r="G35" s="461" t="s">
        <v>174</v>
      </c>
      <c r="H35" s="461" t="s">
        <v>174</v>
      </c>
      <c r="I35" s="373" t="s">
        <v>175</v>
      </c>
      <c r="J35" s="591" t="s">
        <v>372</v>
      </c>
    </row>
    <row r="36" spans="2:10" ht="12.75" customHeight="1" thickBot="1">
      <c r="B36" s="374"/>
      <c r="C36" s="375"/>
      <c r="D36" s="376"/>
      <c r="E36" s="375" t="s">
        <v>110</v>
      </c>
      <c r="F36" s="349" t="s">
        <v>111</v>
      </c>
      <c r="G36" s="462" t="s">
        <v>409</v>
      </c>
      <c r="H36" s="462" t="s">
        <v>410</v>
      </c>
      <c r="I36" s="377" t="s">
        <v>410</v>
      </c>
      <c r="J36" s="592" t="s">
        <v>410</v>
      </c>
    </row>
    <row r="37" spans="2:10" ht="17.25" customHeight="1" thickBot="1" thickTop="1">
      <c r="B37" s="109">
        <v>1</v>
      </c>
      <c r="C37" s="110"/>
      <c r="D37" s="110" t="s">
        <v>414</v>
      </c>
      <c r="E37" s="111" t="s">
        <v>123</v>
      </c>
      <c r="F37" s="112" t="s">
        <v>415</v>
      </c>
      <c r="G37" s="610">
        <v>851</v>
      </c>
      <c r="H37" s="610">
        <v>28260</v>
      </c>
      <c r="I37" s="612">
        <v>17925</v>
      </c>
      <c r="J37" s="415">
        <v>19916</v>
      </c>
    </row>
    <row r="38" spans="2:10" ht="16.5" hidden="1" thickBot="1" thickTop="1">
      <c r="B38" s="109">
        <v>2</v>
      </c>
      <c r="C38" s="110"/>
      <c r="D38" s="110"/>
      <c r="E38" s="111"/>
      <c r="F38" s="112" t="s">
        <v>202</v>
      </c>
      <c r="G38" s="610">
        <v>134954</v>
      </c>
      <c r="H38" s="678">
        <v>134954</v>
      </c>
      <c r="I38" s="612">
        <v>369052</v>
      </c>
      <c r="J38" s="415">
        <v>272740</v>
      </c>
    </row>
    <row r="39" spans="2:10" ht="16.5" thickBot="1" thickTop="1">
      <c r="B39" s="109">
        <v>2</v>
      </c>
      <c r="C39" s="110"/>
      <c r="D39" s="110"/>
      <c r="E39" s="111"/>
      <c r="F39" s="112" t="s">
        <v>416</v>
      </c>
      <c r="G39" s="610">
        <v>851</v>
      </c>
      <c r="H39" s="610">
        <v>28260</v>
      </c>
      <c r="I39" s="612">
        <v>17925</v>
      </c>
      <c r="J39" s="415">
        <v>19916</v>
      </c>
    </row>
    <row r="40" spans="2:10" ht="16.5" hidden="1" thickBot="1" thickTop="1">
      <c r="B40" s="113">
        <v>2</v>
      </c>
      <c r="C40" s="70"/>
      <c r="D40" s="71"/>
      <c r="E40" s="72"/>
      <c r="F40" s="117" t="s">
        <v>417</v>
      </c>
      <c r="G40" s="611">
        <v>540</v>
      </c>
      <c r="H40" s="611">
        <v>17925</v>
      </c>
      <c r="I40" s="329">
        <v>17925</v>
      </c>
      <c r="J40" s="416">
        <v>19916</v>
      </c>
    </row>
    <row r="41" spans="2:6" ht="14.25" hidden="1" thickBot="1" thickTop="1">
      <c r="B41" s="63"/>
      <c r="C41" s="106"/>
      <c r="D41" s="114"/>
      <c r="E41" s="115"/>
      <c r="F41" s="107"/>
    </row>
    <row r="42" spans="2:10" ht="17.25" customHeight="1" thickTop="1">
      <c r="B42" s="848" t="s">
        <v>203</v>
      </c>
      <c r="C42" s="842"/>
      <c r="D42" s="842"/>
      <c r="E42" s="842"/>
      <c r="F42" s="843"/>
      <c r="G42" s="459"/>
      <c r="H42" s="459"/>
      <c r="I42" s="367"/>
      <c r="J42" s="589"/>
    </row>
    <row r="43" spans="2:10" ht="12.75">
      <c r="B43" s="844"/>
      <c r="C43" s="845"/>
      <c r="D43" s="845"/>
      <c r="E43" s="845"/>
      <c r="F43" s="846"/>
      <c r="G43" s="460" t="s">
        <v>106</v>
      </c>
      <c r="H43" s="460" t="s">
        <v>106</v>
      </c>
      <c r="I43" s="368" t="s">
        <v>106</v>
      </c>
      <c r="J43" s="590" t="s">
        <v>106</v>
      </c>
    </row>
    <row r="44" spans="2:10" ht="12.75">
      <c r="B44" s="369"/>
      <c r="C44" s="370" t="s">
        <v>107</v>
      </c>
      <c r="D44" s="370" t="s">
        <v>108</v>
      </c>
      <c r="E44" s="370" t="s">
        <v>109</v>
      </c>
      <c r="F44" s="372"/>
      <c r="G44" s="461" t="s">
        <v>174</v>
      </c>
      <c r="H44" s="461" t="s">
        <v>174</v>
      </c>
      <c r="I44" s="373" t="s">
        <v>175</v>
      </c>
      <c r="J44" s="591" t="s">
        <v>372</v>
      </c>
    </row>
    <row r="45" spans="2:10" ht="13.5" thickBot="1">
      <c r="B45" s="374"/>
      <c r="C45" s="375"/>
      <c r="D45" s="376"/>
      <c r="E45" s="375" t="s">
        <v>110</v>
      </c>
      <c r="F45" s="349" t="s">
        <v>111</v>
      </c>
      <c r="G45" s="462" t="s">
        <v>409</v>
      </c>
      <c r="H45" s="462" t="s">
        <v>410</v>
      </c>
      <c r="I45" s="377" t="s">
        <v>410</v>
      </c>
      <c r="J45" s="592" t="s">
        <v>410</v>
      </c>
    </row>
    <row r="46" spans="2:10" ht="15.75" thickTop="1">
      <c r="B46" s="94">
        <v>1</v>
      </c>
      <c r="C46" s="29"/>
      <c r="D46" s="29"/>
      <c r="E46" s="40"/>
      <c r="F46" s="108" t="s">
        <v>184</v>
      </c>
      <c r="G46" s="609">
        <v>7250</v>
      </c>
      <c r="H46" s="679">
        <v>240663</v>
      </c>
      <c r="I46" s="328">
        <v>249941</v>
      </c>
      <c r="J46" s="414">
        <v>258562</v>
      </c>
    </row>
    <row r="47" spans="2:10" ht="15.75" thickBot="1">
      <c r="B47" s="109">
        <v>2</v>
      </c>
      <c r="C47" s="110"/>
      <c r="D47" s="110"/>
      <c r="E47" s="111"/>
      <c r="F47" s="112" t="s">
        <v>202</v>
      </c>
      <c r="G47" s="610">
        <v>4066</v>
      </c>
      <c r="H47" s="678">
        <v>134954</v>
      </c>
      <c r="I47" s="612">
        <v>369052</v>
      </c>
      <c r="J47" s="415">
        <v>272740</v>
      </c>
    </row>
    <row r="48" spans="2:10" ht="16.5" thickBot="1" thickTop="1">
      <c r="B48" s="109">
        <v>3</v>
      </c>
      <c r="C48" s="110"/>
      <c r="D48" s="110"/>
      <c r="E48" s="111"/>
      <c r="F48" s="112" t="s">
        <v>416</v>
      </c>
      <c r="G48" s="610">
        <v>851</v>
      </c>
      <c r="H48" s="610">
        <v>28260</v>
      </c>
      <c r="I48" s="612">
        <v>17925</v>
      </c>
      <c r="J48" s="415">
        <v>19916</v>
      </c>
    </row>
    <row r="49" spans="2:10" ht="16.5" thickBot="1" thickTop="1">
      <c r="B49" s="113">
        <f>B48+1</f>
        <v>4</v>
      </c>
      <c r="C49" s="70"/>
      <c r="D49" s="71"/>
      <c r="E49" s="72"/>
      <c r="F49" s="117" t="s">
        <v>204</v>
      </c>
      <c r="G49" s="611">
        <v>12116</v>
      </c>
      <c r="H49" s="677">
        <v>403877</v>
      </c>
      <c r="I49" s="416">
        <v>636918</v>
      </c>
      <c r="J49" s="416">
        <v>551218</v>
      </c>
    </row>
    <row r="52" spans="2:6" ht="12.75">
      <c r="B52" s="63"/>
      <c r="C52" s="106"/>
      <c r="D52" s="104"/>
      <c r="E52" s="115"/>
      <c r="F52" s="105"/>
    </row>
    <row r="53" spans="2:6" ht="12.75">
      <c r="B53" s="63"/>
      <c r="C53" s="106"/>
      <c r="D53" s="114"/>
      <c r="E53" s="104"/>
      <c r="F53" s="19"/>
    </row>
    <row r="54" spans="2:6" ht="12.75">
      <c r="B54" s="63"/>
      <c r="C54" s="106"/>
      <c r="D54" s="114"/>
      <c r="E54" s="115"/>
      <c r="F54" s="19"/>
    </row>
    <row r="55" spans="2:6" ht="12.75">
      <c r="B55" s="63"/>
      <c r="C55" s="106"/>
      <c r="D55" s="114"/>
      <c r="E55" s="115"/>
      <c r="F55" s="19"/>
    </row>
    <row r="56" spans="2:6" ht="12.75">
      <c r="B56" s="63"/>
      <c r="C56" s="106"/>
      <c r="D56" s="114"/>
      <c r="E56" s="115"/>
      <c r="F56" s="19"/>
    </row>
    <row r="57" spans="2:6" ht="12.75">
      <c r="B57" s="63"/>
      <c r="C57" s="106"/>
      <c r="D57" s="114"/>
      <c r="E57" s="115"/>
      <c r="F57" s="19"/>
    </row>
    <row r="58" spans="2:6" ht="12.75">
      <c r="B58" s="63"/>
      <c r="C58" s="106"/>
      <c r="D58" s="114"/>
      <c r="E58" s="115"/>
      <c r="F58" s="19"/>
    </row>
    <row r="59" spans="2:6" ht="12.75">
      <c r="B59" s="63"/>
      <c r="C59" s="106"/>
      <c r="D59" s="114"/>
      <c r="E59" s="104"/>
      <c r="F59" s="19"/>
    </row>
    <row r="60" spans="2:6" ht="12.75">
      <c r="B60" s="63"/>
      <c r="C60" s="106"/>
      <c r="D60" s="114"/>
      <c r="E60" s="104"/>
      <c r="F60" s="19"/>
    </row>
    <row r="61" spans="2:6" ht="12.75">
      <c r="B61" s="63"/>
      <c r="C61" s="106"/>
      <c r="D61" s="114"/>
      <c r="E61" s="104"/>
      <c r="F61" s="19"/>
    </row>
    <row r="62" spans="2:6" ht="12.75">
      <c r="B62" s="63"/>
      <c r="C62" s="106"/>
      <c r="D62" s="106"/>
      <c r="E62" s="104"/>
      <c r="F62" s="107"/>
    </row>
    <row r="63" spans="2:6" ht="12.75">
      <c r="B63" s="63"/>
      <c r="C63" s="106"/>
      <c r="D63" s="104"/>
      <c r="E63" s="104"/>
      <c r="F63" s="19"/>
    </row>
    <row r="64" spans="2:6" ht="12.75">
      <c r="B64" s="63"/>
      <c r="C64" s="106"/>
      <c r="D64" s="104"/>
      <c r="E64" s="104"/>
      <c r="F64" s="19"/>
    </row>
    <row r="65" spans="2:6" ht="12.75">
      <c r="B65" s="63"/>
      <c r="C65" s="106"/>
      <c r="D65" s="114"/>
      <c r="E65" s="104"/>
      <c r="F65" s="19"/>
    </row>
    <row r="66" spans="2:6" ht="12.75">
      <c r="B66" s="63"/>
      <c r="C66" s="106"/>
      <c r="D66" s="114"/>
      <c r="E66" s="104"/>
      <c r="F66" s="19"/>
    </row>
    <row r="67" spans="2:6" ht="12.75">
      <c r="B67" s="63"/>
      <c r="C67" s="106"/>
      <c r="D67" s="104"/>
      <c r="E67" s="104"/>
      <c r="F67" s="19"/>
    </row>
    <row r="68" spans="2:6" ht="12.75">
      <c r="B68" s="63"/>
      <c r="C68" s="106"/>
      <c r="D68" s="114"/>
      <c r="E68" s="104"/>
      <c r="F68" s="19"/>
    </row>
    <row r="69" spans="2:6" ht="13.5" thickBot="1">
      <c r="B69" s="63"/>
      <c r="C69" s="106"/>
      <c r="D69" s="114"/>
      <c r="E69" s="104"/>
      <c r="F69" s="107"/>
    </row>
    <row r="70" spans="2:10" ht="12.75">
      <c r="B70" s="848" t="s">
        <v>413</v>
      </c>
      <c r="C70" s="842"/>
      <c r="D70" s="842"/>
      <c r="E70" s="842"/>
      <c r="F70" s="843"/>
      <c r="G70" s="459"/>
      <c r="H70" s="459"/>
      <c r="I70" s="367"/>
      <c r="J70" s="589"/>
    </row>
    <row r="71" spans="2:10" ht="12.75">
      <c r="B71" s="844"/>
      <c r="C71" s="845"/>
      <c r="D71" s="845"/>
      <c r="E71" s="845"/>
      <c r="F71" s="846"/>
      <c r="G71" s="460" t="s">
        <v>106</v>
      </c>
      <c r="H71" s="460" t="s">
        <v>106</v>
      </c>
      <c r="I71" s="368" t="s">
        <v>106</v>
      </c>
      <c r="J71" s="590" t="s">
        <v>106</v>
      </c>
    </row>
    <row r="72" spans="2:10" ht="12.75">
      <c r="B72" s="369"/>
      <c r="C72" s="370" t="s">
        <v>107</v>
      </c>
      <c r="D72" s="370" t="s">
        <v>108</v>
      </c>
      <c r="E72" s="370" t="s">
        <v>109</v>
      </c>
      <c r="F72" s="372"/>
      <c r="G72" s="461" t="s">
        <v>174</v>
      </c>
      <c r="H72" s="461" t="s">
        <v>174</v>
      </c>
      <c r="I72" s="373" t="s">
        <v>175</v>
      </c>
      <c r="J72" s="591" t="s">
        <v>372</v>
      </c>
    </row>
    <row r="73" spans="2:10" ht="13.5" thickBot="1">
      <c r="B73" s="374"/>
      <c r="C73" s="375"/>
      <c r="D73" s="376"/>
      <c r="E73" s="375" t="s">
        <v>110</v>
      </c>
      <c r="F73" s="349" t="s">
        <v>111</v>
      </c>
      <c r="G73" s="462" t="s">
        <v>409</v>
      </c>
      <c r="H73" s="462" t="s">
        <v>410</v>
      </c>
      <c r="I73" s="377" t="s">
        <v>410</v>
      </c>
      <c r="J73" s="592" t="s">
        <v>410</v>
      </c>
    </row>
    <row r="74" spans="2:10" ht="16.5" thickBot="1" thickTop="1">
      <c r="B74" s="109">
        <v>1</v>
      </c>
      <c r="C74" s="110"/>
      <c r="D74" s="110" t="s">
        <v>414</v>
      </c>
      <c r="E74" s="111" t="s">
        <v>123</v>
      </c>
      <c r="F74" s="112" t="s">
        <v>415</v>
      </c>
      <c r="G74" s="610">
        <v>540</v>
      </c>
      <c r="H74" s="610">
        <v>17925</v>
      </c>
      <c r="I74" s="612">
        <v>17925</v>
      </c>
      <c r="J74" s="415">
        <v>19916</v>
      </c>
    </row>
    <row r="75" spans="2:10" ht="16.5" thickBot="1" thickTop="1">
      <c r="B75" s="109">
        <v>2</v>
      </c>
      <c r="C75" s="110"/>
      <c r="D75" s="110"/>
      <c r="E75" s="111"/>
      <c r="F75" s="112" t="s">
        <v>202</v>
      </c>
      <c r="G75" s="610">
        <v>134954</v>
      </c>
      <c r="H75" s="678">
        <v>134954</v>
      </c>
      <c r="I75" s="612">
        <v>369052</v>
      </c>
      <c r="J75" s="415">
        <v>272740</v>
      </c>
    </row>
    <row r="76" spans="2:10" ht="16.5" thickBot="1" thickTop="1">
      <c r="B76" s="109">
        <v>3</v>
      </c>
      <c r="C76" s="110"/>
      <c r="D76" s="110"/>
      <c r="E76" s="111"/>
      <c r="F76" s="112" t="s">
        <v>416</v>
      </c>
      <c r="G76" s="610">
        <v>17925</v>
      </c>
      <c r="H76" s="610">
        <v>17925</v>
      </c>
      <c r="I76" s="612">
        <v>17925</v>
      </c>
      <c r="J76" s="415">
        <v>21908</v>
      </c>
    </row>
    <row r="77" spans="2:10" ht="16.5" thickBot="1" thickTop="1">
      <c r="B77" s="113">
        <v>2</v>
      </c>
      <c r="C77" s="70"/>
      <c r="D77" s="71"/>
      <c r="E77" s="72"/>
      <c r="F77" s="117" t="s">
        <v>417</v>
      </c>
      <c r="G77" s="611">
        <v>540</v>
      </c>
      <c r="H77" s="611">
        <v>17925</v>
      </c>
      <c r="I77" s="329">
        <v>17925</v>
      </c>
      <c r="J77" s="416">
        <v>19916</v>
      </c>
    </row>
    <row r="78" spans="2:6" ht="13.5" thickBot="1">
      <c r="B78" s="63"/>
      <c r="C78" s="106"/>
      <c r="D78" s="114"/>
      <c r="E78" s="115"/>
      <c r="F78" s="107"/>
    </row>
    <row r="79" spans="2:10" ht="12.75">
      <c r="B79" s="848" t="s">
        <v>203</v>
      </c>
      <c r="C79" s="842"/>
      <c r="D79" s="842"/>
      <c r="E79" s="842"/>
      <c r="F79" s="843"/>
      <c r="G79" s="459"/>
      <c r="H79" s="459"/>
      <c r="I79" s="367"/>
      <c r="J79" s="589"/>
    </row>
    <row r="80" spans="2:10" ht="12.75">
      <c r="B80" s="844"/>
      <c r="C80" s="845"/>
      <c r="D80" s="845"/>
      <c r="E80" s="845"/>
      <c r="F80" s="846"/>
      <c r="G80" s="460" t="s">
        <v>106</v>
      </c>
      <c r="H80" s="460" t="s">
        <v>106</v>
      </c>
      <c r="I80" s="368" t="s">
        <v>106</v>
      </c>
      <c r="J80" s="590" t="s">
        <v>106</v>
      </c>
    </row>
    <row r="81" spans="2:10" ht="12.75">
      <c r="B81" s="369"/>
      <c r="C81" s="370" t="s">
        <v>107</v>
      </c>
      <c r="D81" s="370" t="s">
        <v>108</v>
      </c>
      <c r="E81" s="370" t="s">
        <v>109</v>
      </c>
      <c r="F81" s="372"/>
      <c r="G81" s="461" t="s">
        <v>174</v>
      </c>
      <c r="H81" s="461" t="s">
        <v>174</v>
      </c>
      <c r="I81" s="373" t="s">
        <v>175</v>
      </c>
      <c r="J81" s="591" t="s">
        <v>372</v>
      </c>
    </row>
    <row r="82" spans="2:10" ht="13.5" thickBot="1">
      <c r="B82" s="374"/>
      <c r="C82" s="375"/>
      <c r="D82" s="376"/>
      <c r="E82" s="375" t="s">
        <v>110</v>
      </c>
      <c r="F82" s="349" t="s">
        <v>111</v>
      </c>
      <c r="G82" s="462" t="s">
        <v>409</v>
      </c>
      <c r="H82" s="462" t="s">
        <v>410</v>
      </c>
      <c r="I82" s="377" t="s">
        <v>410</v>
      </c>
      <c r="J82" s="592" t="s">
        <v>410</v>
      </c>
    </row>
    <row r="83" spans="2:10" ht="15.75" thickTop="1">
      <c r="B83" s="94">
        <v>1</v>
      </c>
      <c r="C83" s="29"/>
      <c r="D83" s="29"/>
      <c r="E83" s="40"/>
      <c r="F83" s="108" t="s">
        <v>184</v>
      </c>
      <c r="G83" s="609">
        <v>7195</v>
      </c>
      <c r="H83" s="679">
        <v>238966</v>
      </c>
      <c r="I83" s="328">
        <v>249941</v>
      </c>
      <c r="J83" s="414">
        <v>258562</v>
      </c>
    </row>
    <row r="84" spans="2:10" ht="15.75" thickBot="1">
      <c r="B84" s="109">
        <v>2</v>
      </c>
      <c r="C84" s="110"/>
      <c r="D84" s="110"/>
      <c r="E84" s="111"/>
      <c r="F84" s="112" t="s">
        <v>202</v>
      </c>
      <c r="G84" s="610">
        <v>4066</v>
      </c>
      <c r="H84" s="678">
        <v>134954</v>
      </c>
      <c r="I84" s="612">
        <v>369052</v>
      </c>
      <c r="J84" s="415">
        <v>272740</v>
      </c>
    </row>
    <row r="85" spans="2:10" ht="16.5" thickBot="1" thickTop="1">
      <c r="B85" s="109">
        <v>3</v>
      </c>
      <c r="C85" s="110"/>
      <c r="D85" s="110"/>
      <c r="E85" s="111"/>
      <c r="F85" s="112" t="s">
        <v>416</v>
      </c>
      <c r="G85" s="610">
        <v>540</v>
      </c>
      <c r="H85" s="610">
        <v>17925</v>
      </c>
      <c r="I85" s="612">
        <v>17925</v>
      </c>
      <c r="J85" s="415">
        <v>19916</v>
      </c>
    </row>
    <row r="86" spans="2:10" ht="16.5" thickBot="1" thickTop="1">
      <c r="B86" s="113">
        <f>B85+1</f>
        <v>4</v>
      </c>
      <c r="C86" s="70"/>
      <c r="D86" s="71"/>
      <c r="E86" s="72"/>
      <c r="F86" s="117" t="s">
        <v>204</v>
      </c>
      <c r="G86" s="611">
        <v>11801</v>
      </c>
      <c r="H86" s="677">
        <v>391845</v>
      </c>
      <c r="I86" s="416">
        <v>636918</v>
      </c>
      <c r="J86" s="416">
        <v>551218</v>
      </c>
    </row>
    <row r="87" spans="2:6" ht="12.75">
      <c r="B87" s="19"/>
      <c r="C87" s="104"/>
      <c r="D87" s="104"/>
      <c r="E87" s="104"/>
      <c r="F87" s="19"/>
    </row>
    <row r="88" spans="2:6" ht="12.75">
      <c r="B88" s="19"/>
      <c r="C88" s="104"/>
      <c r="D88" s="104"/>
      <c r="E88" s="104"/>
      <c r="F88" s="19"/>
    </row>
    <row r="89" spans="2:6" ht="12.75">
      <c r="B89" s="19"/>
      <c r="C89" s="104"/>
      <c r="D89" s="104"/>
      <c r="E89" s="104"/>
      <c r="F89" s="19"/>
    </row>
    <row r="90" spans="2:6" ht="12.75">
      <c r="B90" s="19"/>
      <c r="C90" s="104"/>
      <c r="D90" s="104"/>
      <c r="E90" s="104"/>
      <c r="F90" s="19"/>
    </row>
    <row r="91" spans="2:6" ht="12.75">
      <c r="B91" s="19"/>
      <c r="C91" s="104"/>
      <c r="D91" s="104"/>
      <c r="E91" s="104"/>
      <c r="F91" s="19"/>
    </row>
    <row r="92" spans="2:6" ht="12.75">
      <c r="B92" s="19"/>
      <c r="C92" s="104"/>
      <c r="D92" s="104"/>
      <c r="E92" s="104"/>
      <c r="F92" s="19"/>
    </row>
    <row r="93" spans="2:6" ht="12.75">
      <c r="B93" s="19"/>
      <c r="C93" s="104"/>
      <c r="D93" s="104"/>
      <c r="E93" s="104"/>
      <c r="F93" s="19"/>
    </row>
    <row r="94" spans="2:6" ht="12.75">
      <c r="B94" s="19"/>
      <c r="C94" s="104"/>
      <c r="D94" s="104"/>
      <c r="E94" s="104"/>
      <c r="F94" s="19"/>
    </row>
    <row r="95" spans="2:6" ht="12.75">
      <c r="B95" s="19"/>
      <c r="C95" s="104"/>
      <c r="D95" s="104"/>
      <c r="E95" s="104"/>
      <c r="F95" s="19"/>
    </row>
    <row r="96" spans="2:6" ht="12.75">
      <c r="B96" s="19"/>
      <c r="C96" s="104"/>
      <c r="D96" s="104"/>
      <c r="E96" s="104"/>
      <c r="F96" s="19"/>
    </row>
    <row r="97" spans="2:6" ht="12.75">
      <c r="B97" s="19"/>
      <c r="C97" s="104"/>
      <c r="D97" s="104"/>
      <c r="E97" s="104"/>
      <c r="F97" s="19"/>
    </row>
    <row r="98" spans="2:6" ht="12.75">
      <c r="B98" s="19"/>
      <c r="C98" s="104"/>
      <c r="D98" s="104"/>
      <c r="E98" s="104"/>
      <c r="F98" s="19"/>
    </row>
    <row r="99" spans="2:6" ht="12.75">
      <c r="B99" s="19"/>
      <c r="C99" s="104"/>
      <c r="D99" s="104"/>
      <c r="E99" s="104"/>
      <c r="F99" s="19"/>
    </row>
    <row r="100" spans="2:6" ht="12.75">
      <c r="B100" s="19"/>
      <c r="C100" s="104"/>
      <c r="D100" s="104"/>
      <c r="E100" s="104"/>
      <c r="F100" s="19"/>
    </row>
    <row r="101" spans="2:6" ht="12.75">
      <c r="B101" s="19"/>
      <c r="C101" s="104"/>
      <c r="D101" s="104"/>
      <c r="E101" s="104"/>
      <c r="F101" s="19"/>
    </row>
    <row r="102" spans="2:6" ht="12.75">
      <c r="B102" s="19"/>
      <c r="C102" s="104"/>
      <c r="D102" s="104"/>
      <c r="E102" s="104"/>
      <c r="F102" s="19"/>
    </row>
    <row r="103" spans="2:6" ht="12.75">
      <c r="B103" s="19"/>
      <c r="C103" s="104"/>
      <c r="D103" s="104"/>
      <c r="E103" s="104"/>
      <c r="F103" s="19"/>
    </row>
    <row r="104" spans="2:6" ht="12.75">
      <c r="B104" s="19"/>
      <c r="C104" s="104"/>
      <c r="D104" s="104"/>
      <c r="E104" s="104"/>
      <c r="F104" s="19"/>
    </row>
    <row r="105" spans="2:6" ht="12.75">
      <c r="B105" s="19"/>
      <c r="C105" s="104"/>
      <c r="D105" s="104"/>
      <c r="E105" s="104"/>
      <c r="F105" s="19"/>
    </row>
    <row r="106" spans="2:6" ht="12.75">
      <c r="B106" s="19"/>
      <c r="C106" s="104"/>
      <c r="D106" s="104"/>
      <c r="E106" s="104"/>
      <c r="F106" s="19"/>
    </row>
    <row r="107" spans="2:6" ht="12.75">
      <c r="B107" s="19"/>
      <c r="C107" s="104"/>
      <c r="D107" s="104"/>
      <c r="E107" s="104"/>
      <c r="F107" s="19"/>
    </row>
    <row r="108" spans="2:6" ht="12.75">
      <c r="B108" s="19"/>
      <c r="C108" s="104"/>
      <c r="D108" s="104"/>
      <c r="E108" s="104"/>
      <c r="F108" s="19"/>
    </row>
    <row r="109" spans="2:6" ht="12.75">
      <c r="B109" s="19"/>
      <c r="C109" s="104"/>
      <c r="D109" s="104"/>
      <c r="E109" s="104"/>
      <c r="F109" s="19"/>
    </row>
    <row r="110" spans="2:6" ht="12.75">
      <c r="B110" s="19"/>
      <c r="C110" s="104"/>
      <c r="D110" s="104"/>
      <c r="E110" s="104"/>
      <c r="F110" s="19"/>
    </row>
    <row r="111" spans="2:6" ht="12.75">
      <c r="B111" s="19"/>
      <c r="C111" s="104"/>
      <c r="D111" s="104"/>
      <c r="E111" s="104"/>
      <c r="F111" s="19"/>
    </row>
    <row r="112" spans="2:6" ht="12.75">
      <c r="B112" s="19"/>
      <c r="C112" s="104"/>
      <c r="D112" s="104"/>
      <c r="E112" s="104"/>
      <c r="F112" s="19"/>
    </row>
    <row r="113" spans="2:6" ht="12.75">
      <c r="B113" s="19"/>
      <c r="C113" s="104"/>
      <c r="D113" s="104"/>
      <c r="E113" s="104"/>
      <c r="F113" s="19"/>
    </row>
    <row r="114" spans="2:6" ht="12.75">
      <c r="B114" s="19"/>
      <c r="C114" s="104"/>
      <c r="D114" s="104"/>
      <c r="E114" s="104"/>
      <c r="F114" s="19"/>
    </row>
    <row r="115" spans="2:6" ht="12.75">
      <c r="B115" s="19"/>
      <c r="C115" s="104"/>
      <c r="D115" s="104"/>
      <c r="E115" s="104"/>
      <c r="F115" s="19"/>
    </row>
    <row r="116" spans="2:6" ht="12.75">
      <c r="B116" s="19"/>
      <c r="C116" s="104"/>
      <c r="D116" s="104"/>
      <c r="E116" s="104"/>
      <c r="F116" s="19"/>
    </row>
    <row r="117" spans="2:6" ht="12.75">
      <c r="B117" s="19"/>
      <c r="C117" s="104"/>
      <c r="D117" s="104"/>
      <c r="E117" s="104"/>
      <c r="F117" s="19"/>
    </row>
    <row r="118" spans="2:6" ht="12.75">
      <c r="B118" s="19"/>
      <c r="C118" s="104"/>
      <c r="D118" s="104"/>
      <c r="E118" s="104"/>
      <c r="F118" s="19"/>
    </row>
    <row r="119" spans="2:6" ht="12.75">
      <c r="B119" s="19"/>
      <c r="C119" s="104"/>
      <c r="D119" s="104"/>
      <c r="E119" s="104"/>
      <c r="F119" s="19"/>
    </row>
    <row r="120" spans="2:6" ht="12.75">
      <c r="B120" s="19"/>
      <c r="C120" s="104"/>
      <c r="D120" s="104"/>
      <c r="E120" s="104"/>
      <c r="F120" s="19"/>
    </row>
    <row r="121" spans="2:6" ht="12.75">
      <c r="B121" s="19"/>
      <c r="C121" s="104"/>
      <c r="D121" s="104"/>
      <c r="E121" s="104"/>
      <c r="F121" s="19"/>
    </row>
    <row r="122" spans="2:6" ht="12.75">
      <c r="B122" s="19"/>
      <c r="C122" s="104"/>
      <c r="D122" s="104"/>
      <c r="E122" s="104"/>
      <c r="F122" s="19"/>
    </row>
    <row r="123" spans="2:6" ht="12.75">
      <c r="B123" s="19"/>
      <c r="C123" s="104"/>
      <c r="D123" s="104"/>
      <c r="E123" s="104"/>
      <c r="F123" s="19"/>
    </row>
  </sheetData>
  <mergeCells count="5">
    <mergeCell ref="B3:F4"/>
    <mergeCell ref="B70:F71"/>
    <mergeCell ref="B79:F80"/>
    <mergeCell ref="B33:F34"/>
    <mergeCell ref="B42:F43"/>
  </mergeCells>
  <printOptions/>
  <pageMargins left="0.54" right="0.47" top="0.86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6"/>
  <sheetViews>
    <sheetView zoomScale="90" zoomScaleNormal="90" workbookViewId="0" topLeftCell="A1">
      <selection activeCell="K13" sqref="K13"/>
    </sheetView>
  </sheetViews>
  <sheetFormatPr defaultColWidth="9.140625" defaultRowHeight="12.75"/>
  <cols>
    <col min="1" max="1" width="1.28515625" style="0" customWidth="1"/>
    <col min="2" max="2" width="3.8515625" style="18" customWidth="1"/>
    <col min="3" max="3" width="3.7109375" style="17" customWidth="1"/>
    <col min="4" max="4" width="7.28125" style="0" customWidth="1"/>
    <col min="5" max="5" width="2.28125" style="0" customWidth="1"/>
    <col min="6" max="6" width="36.140625" style="0" customWidth="1"/>
    <col min="7" max="9" width="36.140625" style="0" hidden="1" customWidth="1"/>
    <col min="10" max="11" width="8.00390625" style="274" customWidth="1"/>
    <col min="13" max="13" width="7.8515625" style="0" customWidth="1"/>
    <col min="14" max="14" width="9.28125" style="0" customWidth="1"/>
    <col min="15" max="15" width="7.8515625" style="0" customWidth="1"/>
    <col min="16" max="16" width="9.28125" style="0" customWidth="1"/>
  </cols>
  <sheetData>
    <row r="2" ht="15.75">
      <c r="C2" s="157" t="s">
        <v>274</v>
      </c>
    </row>
    <row r="3" ht="13.5" thickBot="1"/>
    <row r="4" spans="2:16" ht="13.5" thickBot="1">
      <c r="B4" s="862" t="s">
        <v>464</v>
      </c>
      <c r="C4" s="863"/>
      <c r="D4" s="863"/>
      <c r="E4" s="863"/>
      <c r="F4" s="863"/>
      <c r="G4" s="680"/>
      <c r="H4" s="680"/>
      <c r="I4" s="680"/>
      <c r="J4" s="860" t="s">
        <v>174</v>
      </c>
      <c r="K4" s="868"/>
      <c r="L4" s="861"/>
      <c r="M4" s="860" t="s">
        <v>175</v>
      </c>
      <c r="N4" s="861"/>
      <c r="O4" s="860" t="s">
        <v>372</v>
      </c>
      <c r="P4" s="861"/>
    </row>
    <row r="5" spans="2:16" ht="18.75" customHeight="1">
      <c r="B5" s="389"/>
      <c r="C5" s="396"/>
      <c r="D5" s="397"/>
      <c r="E5" s="398"/>
      <c r="F5" s="399"/>
      <c r="G5" s="681"/>
      <c r="H5" s="681"/>
      <c r="I5" s="681"/>
      <c r="J5" s="856" t="s">
        <v>422</v>
      </c>
      <c r="K5" s="856" t="s">
        <v>428</v>
      </c>
      <c r="L5" s="864" t="s">
        <v>429</v>
      </c>
      <c r="M5" s="866" t="s">
        <v>430</v>
      </c>
      <c r="N5" s="864" t="s">
        <v>429</v>
      </c>
      <c r="O5" s="856" t="s">
        <v>428</v>
      </c>
      <c r="P5" s="858" t="s">
        <v>429</v>
      </c>
    </row>
    <row r="6" spans="2:16" ht="12.75">
      <c r="B6" s="247"/>
      <c r="C6" s="319" t="s">
        <v>252</v>
      </c>
      <c r="D6" s="306" t="s">
        <v>102</v>
      </c>
      <c r="E6" s="400"/>
      <c r="F6" s="395"/>
      <c r="G6" s="371"/>
      <c r="H6" s="371"/>
      <c r="I6" s="371"/>
      <c r="J6" s="857"/>
      <c r="K6" s="857"/>
      <c r="L6" s="865"/>
      <c r="M6" s="867"/>
      <c r="N6" s="865"/>
      <c r="O6" s="857"/>
      <c r="P6" s="859"/>
    </row>
    <row r="7" spans="2:16" ht="12.75">
      <c r="B7" s="252"/>
      <c r="C7" s="320" t="s">
        <v>253</v>
      </c>
      <c r="D7" s="307" t="s">
        <v>251</v>
      </c>
      <c r="E7" s="255"/>
      <c r="F7" s="256" t="s">
        <v>91</v>
      </c>
      <c r="G7" s="371"/>
      <c r="H7" s="371"/>
      <c r="I7" s="371"/>
      <c r="J7" s="857"/>
      <c r="K7" s="857"/>
      <c r="L7" s="865"/>
      <c r="M7" s="867"/>
      <c r="N7" s="865"/>
      <c r="O7" s="857"/>
      <c r="P7" s="859"/>
    </row>
    <row r="8" spans="2:16" ht="13.5" thickBot="1">
      <c r="B8" s="275"/>
      <c r="C8" s="321"/>
      <c r="D8" s="308"/>
      <c r="E8" s="260"/>
      <c r="F8" s="261"/>
      <c r="G8" s="371"/>
      <c r="H8" s="371"/>
      <c r="I8" s="371"/>
      <c r="J8" s="857"/>
      <c r="K8" s="857"/>
      <c r="L8" s="865"/>
      <c r="M8" s="867"/>
      <c r="N8" s="865"/>
      <c r="O8" s="857"/>
      <c r="P8" s="859"/>
    </row>
    <row r="9" spans="2:16" ht="16.5" thickBot="1" thickTop="1">
      <c r="B9" s="164">
        <v>1</v>
      </c>
      <c r="C9" s="391" t="s">
        <v>250</v>
      </c>
      <c r="D9" s="392"/>
      <c r="E9" s="394"/>
      <c r="F9" s="401"/>
      <c r="G9" s="394"/>
      <c r="H9" s="394"/>
      <c r="I9" s="394"/>
      <c r="J9" s="267">
        <v>64</v>
      </c>
      <c r="K9" s="267">
        <v>2131</v>
      </c>
      <c r="L9" s="432"/>
      <c r="M9" s="333">
        <v>2240</v>
      </c>
      <c r="N9" s="432"/>
      <c r="O9" s="267">
        <v>2350</v>
      </c>
      <c r="P9" s="447"/>
    </row>
    <row r="10" spans="2:16" ht="13.5" thickTop="1">
      <c r="B10" s="164">
        <f aca="true" t="shared" si="0" ref="B10:B39">B9+1</f>
        <v>2</v>
      </c>
      <c r="C10" s="262">
        <v>1</v>
      </c>
      <c r="D10" s="263" t="s">
        <v>418</v>
      </c>
      <c r="E10" s="264"/>
      <c r="F10" s="265"/>
      <c r="G10" s="264"/>
      <c r="H10" s="264"/>
      <c r="I10" s="264"/>
      <c r="J10" s="266">
        <v>40</v>
      </c>
      <c r="K10" s="266">
        <v>1318</v>
      </c>
      <c r="L10" s="427"/>
      <c r="M10" s="301">
        <v>1425</v>
      </c>
      <c r="N10" s="427"/>
      <c r="O10" s="266">
        <v>1525</v>
      </c>
      <c r="P10" s="436"/>
    </row>
    <row r="11" spans="2:16" ht="12.75">
      <c r="B11" s="164">
        <f t="shared" si="0"/>
        <v>3</v>
      </c>
      <c r="C11" s="158"/>
      <c r="D11" s="167" t="s">
        <v>419</v>
      </c>
      <c r="E11" s="169" t="s">
        <v>99</v>
      </c>
      <c r="F11" s="276"/>
      <c r="G11" s="682"/>
      <c r="H11" s="682"/>
      <c r="I11" s="682"/>
      <c r="J11" s="385">
        <v>40</v>
      </c>
      <c r="K11" s="385">
        <v>1318</v>
      </c>
      <c r="L11" s="425"/>
      <c r="M11" s="318">
        <v>1425</v>
      </c>
      <c r="N11" s="425"/>
      <c r="O11" s="385">
        <v>1525</v>
      </c>
      <c r="P11" s="429"/>
    </row>
    <row r="12" spans="2:16" ht="12.75">
      <c r="B12" s="164">
        <v>4</v>
      </c>
      <c r="C12" s="159"/>
      <c r="D12" s="650"/>
      <c r="E12" s="653" t="s">
        <v>421</v>
      </c>
      <c r="F12" s="214"/>
      <c r="G12" s="683"/>
      <c r="H12" s="683"/>
      <c r="I12" s="683"/>
      <c r="J12" s="385">
        <v>30</v>
      </c>
      <c r="K12" s="385">
        <v>1000</v>
      </c>
      <c r="L12" s="425"/>
      <c r="M12" s="318">
        <v>1070</v>
      </c>
      <c r="N12" s="425"/>
      <c r="O12" s="385">
        <v>1145</v>
      </c>
      <c r="P12" s="429"/>
    </row>
    <row r="13" spans="2:16" ht="12.75">
      <c r="B13" s="164">
        <v>5</v>
      </c>
      <c r="C13" s="159"/>
      <c r="D13" s="650"/>
      <c r="E13" s="653" t="s">
        <v>420</v>
      </c>
      <c r="F13" s="214"/>
      <c r="G13" s="683"/>
      <c r="H13" s="683"/>
      <c r="I13" s="683"/>
      <c r="J13" s="385">
        <v>10</v>
      </c>
      <c r="K13" s="385">
        <v>318</v>
      </c>
      <c r="L13" s="425"/>
      <c r="M13" s="318">
        <v>355</v>
      </c>
      <c r="N13" s="425"/>
      <c r="O13" s="385">
        <v>380</v>
      </c>
      <c r="P13" s="429"/>
    </row>
    <row r="14" spans="2:16" ht="12.75" hidden="1">
      <c r="B14" s="164">
        <f>B11+1</f>
        <v>4</v>
      </c>
      <c r="C14" s="262">
        <v>2</v>
      </c>
      <c r="D14" s="263"/>
      <c r="E14" s="264"/>
      <c r="F14" s="265"/>
      <c r="G14" s="264"/>
      <c r="H14" s="264"/>
      <c r="I14" s="264"/>
      <c r="J14" s="215"/>
      <c r="K14" s="215"/>
      <c r="L14" s="426"/>
      <c r="M14" s="311"/>
      <c r="N14" s="426"/>
      <c r="O14" s="215"/>
      <c r="P14" s="428"/>
    </row>
    <row r="15" spans="2:16" ht="12.75" hidden="1">
      <c r="B15" s="164">
        <f t="shared" si="0"/>
        <v>5</v>
      </c>
      <c r="C15" s="159"/>
      <c r="D15" s="162"/>
      <c r="E15" s="170"/>
      <c r="F15" s="171"/>
      <c r="G15" s="684"/>
      <c r="H15" s="684"/>
      <c r="I15" s="684"/>
      <c r="J15" s="385"/>
      <c r="K15" s="385"/>
      <c r="L15" s="425"/>
      <c r="M15" s="318"/>
      <c r="N15" s="425"/>
      <c r="O15" s="385"/>
      <c r="P15" s="429"/>
    </row>
    <row r="16" spans="2:16" ht="12.75">
      <c r="B16" s="164">
        <f t="shared" si="0"/>
        <v>6</v>
      </c>
      <c r="C16" s="208">
        <v>2</v>
      </c>
      <c r="D16" s="209" t="s">
        <v>275</v>
      </c>
      <c r="E16" s="210"/>
      <c r="F16" s="211"/>
      <c r="G16" s="210"/>
      <c r="H16" s="210"/>
      <c r="I16" s="210"/>
      <c r="J16" s="215">
        <v>12</v>
      </c>
      <c r="K16" s="215">
        <v>398</v>
      </c>
      <c r="L16" s="426"/>
      <c r="M16" s="311">
        <v>400</v>
      </c>
      <c r="N16" s="426"/>
      <c r="O16" s="215">
        <v>405</v>
      </c>
      <c r="P16" s="428"/>
    </row>
    <row r="17" spans="2:16" ht="12.75">
      <c r="B17" s="164">
        <f t="shared" si="0"/>
        <v>7</v>
      </c>
      <c r="C17" s="159"/>
      <c r="D17" s="12" t="s">
        <v>337</v>
      </c>
      <c r="E17" s="170" t="s">
        <v>362</v>
      </c>
      <c r="F17" s="172"/>
      <c r="G17" s="685"/>
      <c r="H17" s="685"/>
      <c r="I17" s="685"/>
      <c r="J17" s="385">
        <v>12</v>
      </c>
      <c r="K17" s="385">
        <v>398</v>
      </c>
      <c r="L17" s="425"/>
      <c r="M17" s="318">
        <v>400</v>
      </c>
      <c r="N17" s="425"/>
      <c r="O17" s="385">
        <v>405</v>
      </c>
      <c r="P17" s="429"/>
    </row>
    <row r="18" spans="2:16" ht="12.75" hidden="1">
      <c r="B18" s="164">
        <f t="shared" si="0"/>
        <v>8</v>
      </c>
      <c r="C18" s="208">
        <v>3</v>
      </c>
      <c r="D18" s="209" t="s">
        <v>276</v>
      </c>
      <c r="E18" s="210"/>
      <c r="F18" s="211"/>
      <c r="G18" s="210"/>
      <c r="H18" s="210"/>
      <c r="I18" s="210"/>
      <c r="J18" s="215"/>
      <c r="K18" s="215"/>
      <c r="L18" s="426"/>
      <c r="M18" s="311"/>
      <c r="N18" s="426"/>
      <c r="O18" s="215"/>
      <c r="P18" s="428"/>
    </row>
    <row r="19" spans="2:16" ht="12.75" hidden="1">
      <c r="B19" s="164">
        <f t="shared" si="0"/>
        <v>9</v>
      </c>
      <c r="C19" s="159"/>
      <c r="D19" s="206" t="s">
        <v>363</v>
      </c>
      <c r="E19" s="170" t="s">
        <v>364</v>
      </c>
      <c r="F19" s="172"/>
      <c r="G19" s="685"/>
      <c r="H19" s="685"/>
      <c r="I19" s="685"/>
      <c r="J19" s="385"/>
      <c r="K19" s="385"/>
      <c r="L19" s="425"/>
      <c r="M19" s="318"/>
      <c r="N19" s="425"/>
      <c r="O19" s="385"/>
      <c r="P19" s="429"/>
    </row>
    <row r="20" spans="2:16" ht="12.75" hidden="1">
      <c r="B20" s="164">
        <f t="shared" si="0"/>
        <v>10</v>
      </c>
      <c r="C20" s="279">
        <v>4</v>
      </c>
      <c r="D20" s="280" t="s">
        <v>277</v>
      </c>
      <c r="E20" s="281"/>
      <c r="F20" s="282"/>
      <c r="G20" s="281"/>
      <c r="H20" s="281"/>
      <c r="I20" s="281"/>
      <c r="J20" s="469"/>
      <c r="K20" s="469"/>
      <c r="L20" s="434"/>
      <c r="M20" s="472"/>
      <c r="N20" s="434"/>
      <c r="O20" s="469"/>
      <c r="P20" s="464"/>
    </row>
    <row r="21" spans="2:16" ht="12.75" hidden="1">
      <c r="B21" s="164">
        <f t="shared" si="0"/>
        <v>11</v>
      </c>
      <c r="C21" s="262"/>
      <c r="D21" s="263" t="s">
        <v>278</v>
      </c>
      <c r="E21" s="264"/>
      <c r="F21" s="265"/>
      <c r="G21" s="264"/>
      <c r="H21" s="264"/>
      <c r="I21" s="264"/>
      <c r="J21" s="266"/>
      <c r="K21" s="266"/>
      <c r="L21" s="427"/>
      <c r="M21" s="301"/>
      <c r="N21" s="427"/>
      <c r="O21" s="266"/>
      <c r="P21" s="436"/>
    </row>
    <row r="22" spans="2:16" ht="12.75" hidden="1">
      <c r="B22" s="164">
        <f t="shared" si="0"/>
        <v>12</v>
      </c>
      <c r="C22" s="159"/>
      <c r="D22" s="206" t="s">
        <v>366</v>
      </c>
      <c r="E22" s="170" t="s">
        <v>1</v>
      </c>
      <c r="F22" s="172"/>
      <c r="G22" s="685"/>
      <c r="H22" s="685"/>
      <c r="I22" s="685"/>
      <c r="J22" s="385"/>
      <c r="K22" s="385"/>
      <c r="L22" s="425"/>
      <c r="M22" s="318"/>
      <c r="N22" s="425"/>
      <c r="O22" s="385"/>
      <c r="P22" s="429"/>
    </row>
    <row r="23" spans="2:16" ht="12.75" hidden="1">
      <c r="B23" s="164">
        <f t="shared" si="0"/>
        <v>13</v>
      </c>
      <c r="C23" s="208">
        <v>5</v>
      </c>
      <c r="D23" s="209" t="s">
        <v>365</v>
      </c>
      <c r="E23" s="210"/>
      <c r="F23" s="211"/>
      <c r="G23" s="264"/>
      <c r="H23" s="264"/>
      <c r="I23" s="264"/>
      <c r="J23" s="266"/>
      <c r="K23" s="266"/>
      <c r="L23" s="427"/>
      <c r="M23" s="301"/>
      <c r="N23" s="427"/>
      <c r="O23" s="266"/>
      <c r="P23" s="436"/>
    </row>
    <row r="24" spans="2:16" ht="12.75" hidden="1">
      <c r="B24" s="164">
        <f t="shared" si="0"/>
        <v>14</v>
      </c>
      <c r="C24" s="159"/>
      <c r="D24" s="206" t="s">
        <v>256</v>
      </c>
      <c r="E24" s="170" t="s">
        <v>99</v>
      </c>
      <c r="F24" s="172"/>
      <c r="G24" s="686"/>
      <c r="H24" s="686"/>
      <c r="I24" s="686"/>
      <c r="J24" s="388"/>
      <c r="K24" s="388"/>
      <c r="L24" s="425"/>
      <c r="M24" s="318"/>
      <c r="N24" s="425"/>
      <c r="O24" s="385"/>
      <c r="P24" s="429"/>
    </row>
    <row r="25" spans="2:16" ht="12.75" hidden="1">
      <c r="B25" s="164">
        <f t="shared" si="0"/>
        <v>15</v>
      </c>
      <c r="C25" s="262">
        <v>6</v>
      </c>
      <c r="D25" s="263" t="s">
        <v>279</v>
      </c>
      <c r="E25" s="264"/>
      <c r="F25" s="265"/>
      <c r="G25" s="264"/>
      <c r="H25" s="264"/>
      <c r="I25" s="264"/>
      <c r="J25" s="215"/>
      <c r="K25" s="215"/>
      <c r="L25" s="436"/>
      <c r="M25" s="473"/>
      <c r="N25" s="427"/>
      <c r="O25" s="215"/>
      <c r="P25" s="436"/>
    </row>
    <row r="26" spans="2:16" ht="12.75" hidden="1">
      <c r="B26" s="164">
        <f t="shared" si="0"/>
        <v>16</v>
      </c>
      <c r="C26" s="159"/>
      <c r="D26" s="206" t="s">
        <v>345</v>
      </c>
      <c r="E26" s="170" t="s">
        <v>71</v>
      </c>
      <c r="F26" s="172"/>
      <c r="G26" s="685"/>
      <c r="H26" s="685"/>
      <c r="I26" s="685"/>
      <c r="J26" s="385"/>
      <c r="K26" s="385"/>
      <c r="L26" s="429"/>
      <c r="M26" s="474"/>
      <c r="N26" s="425"/>
      <c r="O26" s="385"/>
      <c r="P26" s="429"/>
    </row>
    <row r="27" spans="2:16" ht="12.75" hidden="1">
      <c r="B27" s="164">
        <f t="shared" si="0"/>
        <v>17</v>
      </c>
      <c r="C27" s="159"/>
      <c r="D27" s="206" t="s">
        <v>95</v>
      </c>
      <c r="E27" s="170" t="s">
        <v>260</v>
      </c>
      <c r="F27" s="172"/>
      <c r="G27" s="685"/>
      <c r="H27" s="685"/>
      <c r="I27" s="685"/>
      <c r="J27" s="385"/>
      <c r="K27" s="385"/>
      <c r="L27" s="429"/>
      <c r="M27" s="474"/>
      <c r="N27" s="425"/>
      <c r="O27" s="385"/>
      <c r="P27" s="429"/>
    </row>
    <row r="28" spans="2:16" ht="12.75" hidden="1">
      <c r="B28" s="164">
        <f t="shared" si="0"/>
        <v>18</v>
      </c>
      <c r="C28" s="208">
        <v>8</v>
      </c>
      <c r="D28" s="209" t="s">
        <v>280</v>
      </c>
      <c r="E28" s="210"/>
      <c r="F28" s="211"/>
      <c r="G28" s="264"/>
      <c r="H28" s="264"/>
      <c r="I28" s="264"/>
      <c r="J28" s="266"/>
      <c r="K28" s="266"/>
      <c r="L28" s="436"/>
      <c r="M28" s="473"/>
      <c r="N28" s="427"/>
      <c r="O28" s="215"/>
      <c r="P28" s="436"/>
    </row>
    <row r="29" spans="2:16" ht="12.75" hidden="1">
      <c r="B29" s="164">
        <f t="shared" si="0"/>
        <v>19</v>
      </c>
      <c r="C29" s="279">
        <v>9</v>
      </c>
      <c r="D29" s="280"/>
      <c r="E29" s="281"/>
      <c r="F29" s="282"/>
      <c r="G29" s="281"/>
      <c r="H29" s="281"/>
      <c r="I29" s="281"/>
      <c r="J29" s="386"/>
      <c r="K29" s="386"/>
      <c r="L29" s="282"/>
      <c r="M29" s="476"/>
      <c r="N29" s="438"/>
      <c r="O29" s="478"/>
      <c r="P29" s="282"/>
    </row>
    <row r="30" spans="2:16" ht="12.75" hidden="1">
      <c r="B30" s="164">
        <f t="shared" si="0"/>
        <v>20</v>
      </c>
      <c r="C30" s="262"/>
      <c r="D30" s="263"/>
      <c r="E30" s="264"/>
      <c r="F30" s="265"/>
      <c r="G30" s="264"/>
      <c r="H30" s="264"/>
      <c r="I30" s="264"/>
      <c r="J30" s="266"/>
      <c r="K30" s="266"/>
      <c r="L30" s="436"/>
      <c r="M30" s="473"/>
      <c r="N30" s="427"/>
      <c r="O30" s="266"/>
      <c r="P30" s="436"/>
    </row>
    <row r="31" spans="2:16" ht="12.75" hidden="1">
      <c r="B31" s="164">
        <f t="shared" si="0"/>
        <v>21</v>
      </c>
      <c r="C31" s="159"/>
      <c r="D31" s="206" t="s">
        <v>366</v>
      </c>
      <c r="E31" s="170" t="s">
        <v>2</v>
      </c>
      <c r="F31" s="172"/>
      <c r="G31" s="685"/>
      <c r="H31" s="685"/>
      <c r="I31" s="685"/>
      <c r="J31" s="385"/>
      <c r="K31" s="385"/>
      <c r="L31" s="429"/>
      <c r="M31" s="474"/>
      <c r="N31" s="425"/>
      <c r="O31" s="385"/>
      <c r="P31" s="429"/>
    </row>
    <row r="32" spans="2:16" ht="12.75" hidden="1">
      <c r="B32" s="164">
        <f t="shared" si="0"/>
        <v>22</v>
      </c>
      <c r="C32" s="208">
        <v>10</v>
      </c>
      <c r="D32" s="209"/>
      <c r="E32" s="210"/>
      <c r="F32" s="211"/>
      <c r="G32" s="264"/>
      <c r="H32" s="264"/>
      <c r="I32" s="264"/>
      <c r="J32" s="266"/>
      <c r="K32" s="266"/>
      <c r="L32" s="436"/>
      <c r="M32" s="473"/>
      <c r="N32" s="427"/>
      <c r="O32" s="215"/>
      <c r="P32" s="436"/>
    </row>
    <row r="33" spans="2:16" ht="12.75" hidden="1">
      <c r="B33" s="164">
        <f t="shared" si="0"/>
        <v>23</v>
      </c>
      <c r="C33" s="279">
        <v>11</v>
      </c>
      <c r="D33" s="280"/>
      <c r="E33" s="281"/>
      <c r="F33" s="282"/>
      <c r="G33" s="281"/>
      <c r="H33" s="281"/>
      <c r="I33" s="281"/>
      <c r="J33" s="386"/>
      <c r="K33" s="386"/>
      <c r="L33" s="282"/>
      <c r="M33" s="476"/>
      <c r="N33" s="438"/>
      <c r="O33" s="478"/>
      <c r="P33" s="282"/>
    </row>
    <row r="34" spans="2:16" ht="12.75" hidden="1">
      <c r="B34" s="164">
        <f t="shared" si="0"/>
        <v>24</v>
      </c>
      <c r="C34" s="262"/>
      <c r="D34" s="263"/>
      <c r="E34" s="264"/>
      <c r="F34" s="265"/>
      <c r="G34" s="264"/>
      <c r="H34" s="264"/>
      <c r="I34" s="264"/>
      <c r="J34" s="266"/>
      <c r="K34" s="266"/>
      <c r="L34" s="436"/>
      <c r="M34" s="473"/>
      <c r="N34" s="427"/>
      <c r="O34" s="266"/>
      <c r="P34" s="436"/>
    </row>
    <row r="35" spans="2:16" ht="12.75" hidden="1">
      <c r="B35" s="164">
        <f t="shared" si="0"/>
        <v>25</v>
      </c>
      <c r="C35" s="208">
        <v>12</v>
      </c>
      <c r="D35" s="209"/>
      <c r="E35" s="210"/>
      <c r="F35" s="211"/>
      <c r="G35" s="264"/>
      <c r="H35" s="264"/>
      <c r="I35" s="264"/>
      <c r="J35" s="266"/>
      <c r="K35" s="266"/>
      <c r="L35" s="436"/>
      <c r="M35" s="473"/>
      <c r="N35" s="427"/>
      <c r="O35" s="215"/>
      <c r="P35" s="436"/>
    </row>
    <row r="36" spans="2:16" ht="12.75" hidden="1">
      <c r="B36" s="164">
        <f t="shared" si="0"/>
        <v>26</v>
      </c>
      <c r="C36" s="208">
        <v>13</v>
      </c>
      <c r="D36" s="209"/>
      <c r="E36" s="210"/>
      <c r="F36" s="211"/>
      <c r="G36" s="264"/>
      <c r="H36" s="264"/>
      <c r="I36" s="264"/>
      <c r="J36" s="266"/>
      <c r="K36" s="266"/>
      <c r="L36" s="436"/>
      <c r="M36" s="473"/>
      <c r="N36" s="427"/>
      <c r="O36" s="215"/>
      <c r="P36" s="436"/>
    </row>
    <row r="37" spans="2:16" ht="12.75">
      <c r="B37" s="164">
        <v>8</v>
      </c>
      <c r="C37" s="208">
        <v>3</v>
      </c>
      <c r="D37" s="209" t="s">
        <v>281</v>
      </c>
      <c r="E37" s="210"/>
      <c r="F37" s="211"/>
      <c r="G37" s="264"/>
      <c r="H37" s="264"/>
      <c r="I37" s="264"/>
      <c r="J37" s="266">
        <v>12</v>
      </c>
      <c r="K37" s="266">
        <v>415</v>
      </c>
      <c r="L37" s="436"/>
      <c r="M37" s="473">
        <v>415</v>
      </c>
      <c r="N37" s="427"/>
      <c r="O37" s="215">
        <v>420</v>
      </c>
      <c r="P37" s="436"/>
    </row>
    <row r="38" spans="2:16" ht="12.75">
      <c r="B38" s="164">
        <f t="shared" si="0"/>
        <v>9</v>
      </c>
      <c r="C38" s="159"/>
      <c r="D38" s="206" t="s">
        <v>256</v>
      </c>
      <c r="E38" s="170" t="s">
        <v>54</v>
      </c>
      <c r="F38" s="172"/>
      <c r="G38" s="685"/>
      <c r="H38" s="685"/>
      <c r="I38" s="685"/>
      <c r="J38" s="385"/>
      <c r="K38" s="385"/>
      <c r="L38" s="429"/>
      <c r="M38" s="474"/>
      <c r="N38" s="425"/>
      <c r="O38" s="385"/>
      <c r="P38" s="429"/>
    </row>
    <row r="39" spans="2:16" ht="12.75">
      <c r="B39" s="164">
        <f t="shared" si="0"/>
        <v>10</v>
      </c>
      <c r="C39" s="159"/>
      <c r="D39" s="206" t="s">
        <v>55</v>
      </c>
      <c r="E39" s="170" t="s">
        <v>56</v>
      </c>
      <c r="F39" s="172"/>
      <c r="G39" s="685"/>
      <c r="H39" s="685"/>
      <c r="I39" s="685"/>
      <c r="J39" s="385">
        <v>12</v>
      </c>
      <c r="K39" s="385">
        <v>415</v>
      </c>
      <c r="L39" s="429"/>
      <c r="M39" s="474">
        <v>415</v>
      </c>
      <c r="N39" s="425"/>
      <c r="O39" s="385">
        <v>420</v>
      </c>
      <c r="P39" s="429"/>
    </row>
    <row r="40" spans="2:16" ht="12.75" hidden="1">
      <c r="B40" s="164">
        <f>B39+1</f>
        <v>11</v>
      </c>
      <c r="C40" s="208">
        <v>8</v>
      </c>
      <c r="D40" s="209" t="s">
        <v>282</v>
      </c>
      <c r="E40" s="210"/>
      <c r="F40" s="211"/>
      <c r="G40" s="264"/>
      <c r="H40" s="264"/>
      <c r="I40" s="264"/>
      <c r="J40" s="266"/>
      <c r="K40" s="266"/>
      <c r="L40" s="436"/>
      <c r="M40" s="473"/>
      <c r="N40" s="427"/>
      <c r="O40" s="215"/>
      <c r="P40" s="436"/>
    </row>
    <row r="41" spans="2:16" ht="12.75" hidden="1">
      <c r="B41" s="164">
        <f>B40+1</f>
        <v>12</v>
      </c>
      <c r="C41" s="208">
        <v>9</v>
      </c>
      <c r="D41" s="209" t="s">
        <v>283</v>
      </c>
      <c r="E41" s="210"/>
      <c r="F41" s="211"/>
      <c r="G41" s="264"/>
      <c r="H41" s="264"/>
      <c r="I41" s="264"/>
      <c r="J41" s="266"/>
      <c r="K41" s="266"/>
      <c r="L41" s="436"/>
      <c r="M41" s="473"/>
      <c r="N41" s="427"/>
      <c r="O41" s="215"/>
      <c r="P41" s="436"/>
    </row>
    <row r="42" spans="2:16" ht="12.75" hidden="1">
      <c r="B42" s="164">
        <f>B41+1</f>
        <v>13</v>
      </c>
      <c r="C42" s="208">
        <v>10</v>
      </c>
      <c r="D42" s="209" t="s">
        <v>284</v>
      </c>
      <c r="E42" s="210"/>
      <c r="F42" s="211"/>
      <c r="G42" s="264"/>
      <c r="H42" s="264"/>
      <c r="I42" s="264"/>
      <c r="J42" s="266"/>
      <c r="K42" s="266"/>
      <c r="L42" s="436"/>
      <c r="M42" s="473"/>
      <c r="N42" s="427"/>
      <c r="O42" s="215"/>
      <c r="P42" s="436"/>
    </row>
    <row r="43" spans="2:16" ht="12.75" hidden="1">
      <c r="B43" s="165">
        <f>B42+1</f>
        <v>14</v>
      </c>
      <c r="C43" s="208">
        <v>11</v>
      </c>
      <c r="D43" s="209" t="s">
        <v>285</v>
      </c>
      <c r="E43" s="210"/>
      <c r="F43" s="211"/>
      <c r="G43" s="210"/>
      <c r="H43" s="210"/>
      <c r="I43" s="210"/>
      <c r="J43" s="215"/>
      <c r="K43" s="215"/>
      <c r="L43" s="428"/>
      <c r="M43" s="490"/>
      <c r="N43" s="426"/>
      <c r="O43" s="215"/>
      <c r="P43" s="428"/>
    </row>
    <row r="44" spans="2:16" ht="13.5" hidden="1" thickBot="1">
      <c r="B44" s="177">
        <f>B43+1</f>
        <v>15</v>
      </c>
      <c r="C44" s="195"/>
      <c r="D44" s="619" t="s">
        <v>256</v>
      </c>
      <c r="E44" s="292" t="s">
        <v>99</v>
      </c>
      <c r="F44" s="620"/>
      <c r="G44" s="687"/>
      <c r="H44" s="687"/>
      <c r="I44" s="687"/>
      <c r="J44" s="618"/>
      <c r="K44" s="618"/>
      <c r="L44" s="621"/>
      <c r="M44" s="622"/>
      <c r="N44" s="617"/>
      <c r="O44" s="618"/>
      <c r="P44" s="621"/>
    </row>
    <row r="45" spans="2:9" ht="12.75">
      <c r="B45" s="273"/>
      <c r="C45" s="283"/>
      <c r="D45" s="284"/>
      <c r="E45" s="285"/>
      <c r="F45" s="285"/>
      <c r="G45" s="285"/>
      <c r="H45" s="285"/>
      <c r="I45" s="285"/>
    </row>
    <row r="46" spans="2:9" ht="12.75">
      <c r="B46" s="273"/>
      <c r="C46" s="283"/>
      <c r="D46" s="284"/>
      <c r="E46" s="285"/>
      <c r="F46" s="285"/>
      <c r="G46" s="285"/>
      <c r="H46" s="285"/>
      <c r="I46" s="285"/>
    </row>
  </sheetData>
  <mergeCells count="11">
    <mergeCell ref="K5:K8"/>
    <mergeCell ref="O5:O8"/>
    <mergeCell ref="P5:P8"/>
    <mergeCell ref="O4:P4"/>
    <mergeCell ref="B4:F4"/>
    <mergeCell ref="J5:J8"/>
    <mergeCell ref="L5:L8"/>
    <mergeCell ref="M5:M8"/>
    <mergeCell ref="J4:L4"/>
    <mergeCell ref="M4:N4"/>
    <mergeCell ref="N5:N8"/>
  </mergeCells>
  <printOptions/>
  <pageMargins left="0.63" right="0.23" top="1" bottom="1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3"/>
  <sheetViews>
    <sheetView zoomScale="90" zoomScaleNormal="90" workbookViewId="0" topLeftCell="A1">
      <selection activeCell="B21" sqref="B21"/>
    </sheetView>
  </sheetViews>
  <sheetFormatPr defaultColWidth="9.140625" defaultRowHeight="12.75"/>
  <cols>
    <col min="1" max="1" width="1.57421875" style="0" customWidth="1"/>
    <col min="2" max="2" width="2.7109375" style="18" customWidth="1"/>
    <col min="3" max="3" width="3.7109375" style="17" customWidth="1"/>
    <col min="4" max="4" width="7.28125" style="0" customWidth="1"/>
    <col min="5" max="5" width="2.28125" style="0" customWidth="1"/>
    <col min="6" max="6" width="35.8515625" style="0" customWidth="1"/>
    <col min="7" max="8" width="8.140625" style="274" customWidth="1"/>
    <col min="10" max="10" width="7.57421875" style="0" customWidth="1"/>
    <col min="11" max="11" width="5.140625" style="0" customWidth="1"/>
    <col min="12" max="12" width="7.57421875" style="0" customWidth="1"/>
    <col min="13" max="13" width="9.28125" style="0" customWidth="1"/>
  </cols>
  <sheetData>
    <row r="2" ht="15.75">
      <c r="C2" s="157" t="s">
        <v>286</v>
      </c>
    </row>
    <row r="3" ht="13.5" thickBot="1"/>
    <row r="4" spans="2:13" ht="13.5" customHeight="1" thickBot="1">
      <c r="B4" s="862" t="s">
        <v>465</v>
      </c>
      <c r="C4" s="863"/>
      <c r="D4" s="863"/>
      <c r="E4" s="863"/>
      <c r="F4" s="863"/>
      <c r="G4" s="860" t="s">
        <v>174</v>
      </c>
      <c r="H4" s="868"/>
      <c r="I4" s="861"/>
      <c r="J4" s="860" t="s">
        <v>175</v>
      </c>
      <c r="K4" s="861"/>
      <c r="L4" s="860" t="s">
        <v>372</v>
      </c>
      <c r="M4" s="861"/>
    </row>
    <row r="5" spans="2:13" ht="18.75" customHeight="1">
      <c r="B5" s="390"/>
      <c r="C5" s="402"/>
      <c r="D5" s="403"/>
      <c r="E5" s="404"/>
      <c r="F5" s="405"/>
      <c r="G5" s="856" t="s">
        <v>424</v>
      </c>
      <c r="H5" s="856" t="s">
        <v>425</v>
      </c>
      <c r="I5" s="856" t="s">
        <v>426</v>
      </c>
      <c r="J5" s="856" t="s">
        <v>425</v>
      </c>
      <c r="K5" s="856" t="s">
        <v>438</v>
      </c>
      <c r="L5" s="856" t="s">
        <v>425</v>
      </c>
      <c r="M5" s="856" t="s">
        <v>437</v>
      </c>
    </row>
    <row r="6" spans="2:13" ht="17.25" customHeight="1">
      <c r="B6" s="252"/>
      <c r="C6" s="253" t="s">
        <v>252</v>
      </c>
      <c r="D6" s="254" t="s">
        <v>102</v>
      </c>
      <c r="E6" s="307"/>
      <c r="F6" s="256" t="s">
        <v>91</v>
      </c>
      <c r="G6" s="857"/>
      <c r="H6" s="857"/>
      <c r="I6" s="857"/>
      <c r="J6" s="857"/>
      <c r="K6" s="857"/>
      <c r="L6" s="857"/>
      <c r="M6" s="857"/>
    </row>
    <row r="7" spans="2:13" ht="21" customHeight="1" thickBot="1">
      <c r="B7" s="257"/>
      <c r="C7" s="253" t="s">
        <v>253</v>
      </c>
      <c r="D7" s="254" t="s">
        <v>251</v>
      </c>
      <c r="E7" s="308"/>
      <c r="F7" s="261"/>
      <c r="G7" s="869"/>
      <c r="H7" s="869"/>
      <c r="I7" s="869"/>
      <c r="J7" s="869"/>
      <c r="K7" s="869"/>
      <c r="L7" s="869"/>
      <c r="M7" s="869"/>
    </row>
    <row r="8" spans="2:13" ht="18" customHeight="1" thickBot="1" thickTop="1">
      <c r="B8" s="164">
        <v>1</v>
      </c>
      <c r="C8" s="332" t="s">
        <v>42</v>
      </c>
      <c r="D8" s="192"/>
      <c r="E8" s="193"/>
      <c r="F8" s="194"/>
      <c r="G8" s="642">
        <v>33</v>
      </c>
      <c r="H8" s="642">
        <v>1096</v>
      </c>
      <c r="I8" s="642"/>
      <c r="J8" s="642">
        <v>1123</v>
      </c>
      <c r="K8" s="642"/>
      <c r="L8" s="642">
        <v>1151</v>
      </c>
      <c r="M8" s="642"/>
    </row>
    <row r="9" spans="2:13" ht="13.5" thickTop="1">
      <c r="B9" s="164">
        <f>B8+1</f>
        <v>2</v>
      </c>
      <c r="C9" s="262">
        <v>1</v>
      </c>
      <c r="D9" s="263" t="s">
        <v>431</v>
      </c>
      <c r="E9" s="264"/>
      <c r="F9" s="265"/>
      <c r="G9" s="485">
        <v>33</v>
      </c>
      <c r="H9" s="485">
        <v>1096</v>
      </c>
      <c r="I9" s="485"/>
      <c r="J9" s="486"/>
      <c r="K9" s="486"/>
      <c r="L9" s="486"/>
      <c r="M9" s="486"/>
    </row>
    <row r="10" spans="2:13" ht="12.75">
      <c r="B10" s="164">
        <f aca="true" t="shared" si="0" ref="B10:B19">B9+1</f>
        <v>3</v>
      </c>
      <c r="C10" s="158"/>
      <c r="D10" s="167" t="s">
        <v>256</v>
      </c>
      <c r="E10" s="169" t="s">
        <v>427</v>
      </c>
      <c r="F10" s="175"/>
      <c r="G10" s="479">
        <v>13</v>
      </c>
      <c r="H10" s="479">
        <v>432</v>
      </c>
      <c r="I10" s="479"/>
      <c r="J10" s="185">
        <v>453</v>
      </c>
      <c r="K10" s="185"/>
      <c r="L10" s="185">
        <v>476</v>
      </c>
      <c r="M10" s="185"/>
    </row>
    <row r="11" spans="2:13" ht="12.75">
      <c r="B11" s="164">
        <f t="shared" si="0"/>
        <v>4</v>
      </c>
      <c r="C11" s="159"/>
      <c r="D11" s="13"/>
      <c r="E11" s="170" t="s">
        <v>432</v>
      </c>
      <c r="F11" s="214"/>
      <c r="G11" s="479">
        <v>13</v>
      </c>
      <c r="H11" s="479">
        <v>432</v>
      </c>
      <c r="I11" s="479"/>
      <c r="J11" s="185"/>
      <c r="K11" s="185"/>
      <c r="L11" s="185"/>
      <c r="M11" s="185"/>
    </row>
    <row r="12" spans="2:13" ht="12.75">
      <c r="B12" s="164">
        <v>5</v>
      </c>
      <c r="C12" s="159"/>
      <c r="D12" s="167" t="s">
        <v>11</v>
      </c>
      <c r="E12" s="169" t="s">
        <v>12</v>
      </c>
      <c r="F12" s="175"/>
      <c r="G12" s="406">
        <v>20</v>
      </c>
      <c r="H12" s="406">
        <v>664</v>
      </c>
      <c r="I12" s="406"/>
      <c r="J12" s="176">
        <v>670</v>
      </c>
      <c r="K12" s="176"/>
      <c r="L12" s="176">
        <v>675</v>
      </c>
      <c r="M12" s="176"/>
    </row>
    <row r="13" spans="2:13" ht="12.75">
      <c r="B13" s="164">
        <v>6</v>
      </c>
      <c r="C13" s="159"/>
      <c r="D13" s="167"/>
      <c r="E13" s="169" t="s">
        <v>433</v>
      </c>
      <c r="F13" s="175" t="s">
        <v>436</v>
      </c>
      <c r="G13" s="406">
        <v>10</v>
      </c>
      <c r="H13" s="406">
        <v>332</v>
      </c>
      <c r="I13" s="406"/>
      <c r="J13" s="176"/>
      <c r="K13" s="176"/>
      <c r="L13" s="176"/>
      <c r="M13" s="176"/>
    </row>
    <row r="14" spans="2:13" ht="12.75">
      <c r="B14" s="164">
        <v>7</v>
      </c>
      <c r="C14" s="168"/>
      <c r="D14" s="167"/>
      <c r="E14" s="169" t="s">
        <v>434</v>
      </c>
      <c r="F14" s="175" t="s">
        <v>435</v>
      </c>
      <c r="G14" s="406">
        <v>10</v>
      </c>
      <c r="H14" s="406">
        <v>332</v>
      </c>
      <c r="I14" s="406"/>
      <c r="J14" s="176"/>
      <c r="K14" s="176"/>
      <c r="L14" s="176"/>
      <c r="M14" s="176"/>
    </row>
    <row r="15" spans="2:13" ht="12.75" hidden="1">
      <c r="B15" s="164">
        <f t="shared" si="0"/>
        <v>8</v>
      </c>
      <c r="D15" s="209" t="s">
        <v>383</v>
      </c>
      <c r="E15" s="210"/>
      <c r="F15" s="211"/>
      <c r="G15" s="490"/>
      <c r="H15" s="490"/>
      <c r="I15" s="490"/>
      <c r="J15" s="215"/>
      <c r="K15" s="215"/>
      <c r="L15" s="215"/>
      <c r="M15" s="215"/>
    </row>
    <row r="16" spans="2:13" ht="12.75" hidden="1">
      <c r="B16" s="164">
        <f t="shared" si="0"/>
        <v>9</v>
      </c>
      <c r="C16" s="158"/>
      <c r="D16" s="167" t="s">
        <v>256</v>
      </c>
      <c r="E16" s="169" t="s">
        <v>99</v>
      </c>
      <c r="F16" s="175"/>
      <c r="G16" s="406"/>
      <c r="H16" s="406"/>
      <c r="I16" s="406"/>
      <c r="J16" s="176"/>
      <c r="K16" s="176"/>
      <c r="L16" s="176"/>
      <c r="M16" s="176"/>
    </row>
    <row r="17" spans="2:13" ht="12.75" hidden="1">
      <c r="B17" s="164">
        <f t="shared" si="0"/>
        <v>10</v>
      </c>
      <c r="C17" s="159"/>
      <c r="D17" s="162" t="s">
        <v>3</v>
      </c>
      <c r="E17" s="170" t="s">
        <v>4</v>
      </c>
      <c r="F17" s="171"/>
      <c r="G17" s="406"/>
      <c r="H17" s="406"/>
      <c r="I17" s="406"/>
      <c r="J17" s="176"/>
      <c r="K17" s="176"/>
      <c r="L17" s="176"/>
      <c r="M17" s="176"/>
    </row>
    <row r="18" spans="2:13" ht="12.75" hidden="1">
      <c r="B18" s="164">
        <f t="shared" si="0"/>
        <v>11</v>
      </c>
      <c r="C18" s="208">
        <v>3</v>
      </c>
      <c r="D18" s="209" t="s">
        <v>287</v>
      </c>
      <c r="E18" s="210"/>
      <c r="F18" s="208">
        <v>2</v>
      </c>
      <c r="G18" s="490"/>
      <c r="H18" s="490"/>
      <c r="I18" s="490"/>
      <c r="J18" s="215"/>
      <c r="K18" s="215"/>
      <c r="L18" s="215"/>
      <c r="M18" s="215"/>
    </row>
    <row r="19" spans="2:13" ht="12.75" hidden="1">
      <c r="B19" s="164">
        <f t="shared" si="0"/>
        <v>12</v>
      </c>
      <c r="C19" s="159"/>
      <c r="D19" s="162" t="s">
        <v>3</v>
      </c>
      <c r="E19" s="170" t="s">
        <v>4</v>
      </c>
      <c r="F19" s="276"/>
      <c r="G19" s="406"/>
      <c r="H19" s="406"/>
      <c r="I19" s="406"/>
      <c r="J19" s="176"/>
      <c r="K19" s="176"/>
      <c r="L19" s="176"/>
      <c r="M19" s="176"/>
    </row>
    <row r="20" spans="2:13" ht="12.75">
      <c r="B20" s="164">
        <v>8</v>
      </c>
      <c r="C20" s="208">
        <v>2</v>
      </c>
      <c r="D20" s="209" t="s">
        <v>384</v>
      </c>
      <c r="E20" s="210"/>
      <c r="F20" s="265"/>
      <c r="G20" s="490"/>
      <c r="H20" s="490"/>
      <c r="I20" s="490"/>
      <c r="J20" s="215"/>
      <c r="K20" s="215"/>
      <c r="L20" s="215"/>
      <c r="M20" s="215"/>
    </row>
    <row r="21" spans="2:13" ht="12.75">
      <c r="B21" s="634">
        <f>B20+1</f>
        <v>9</v>
      </c>
      <c r="C21" s="160"/>
      <c r="D21" s="12" t="s">
        <v>11</v>
      </c>
      <c r="E21" s="316" t="s">
        <v>44</v>
      </c>
      <c r="F21" s="641"/>
      <c r="G21" s="479"/>
      <c r="H21" s="479"/>
      <c r="I21" s="479"/>
      <c r="J21" s="185"/>
      <c r="K21" s="185"/>
      <c r="L21" s="185"/>
      <c r="M21" s="185"/>
    </row>
    <row r="22" spans="2:13" ht="12.75">
      <c r="B22" s="165">
        <f>B21+1</f>
        <v>10</v>
      </c>
      <c r="C22" s="208">
        <v>3</v>
      </c>
      <c r="D22" s="209" t="s">
        <v>463</v>
      </c>
      <c r="E22" s="210"/>
      <c r="F22" s="211"/>
      <c r="G22" s="490"/>
      <c r="H22" s="490"/>
      <c r="I22" s="490"/>
      <c r="J22" s="215"/>
      <c r="K22" s="215"/>
      <c r="L22" s="215"/>
      <c r="M22" s="215"/>
    </row>
    <row r="23" spans="2:13" ht="13.5" hidden="1" thickBot="1">
      <c r="B23" s="177">
        <f>B22+1</f>
        <v>11</v>
      </c>
      <c r="C23" s="195"/>
      <c r="D23" s="197"/>
      <c r="E23" s="198"/>
      <c r="F23" s="199"/>
      <c r="G23" s="481"/>
      <c r="H23" s="481"/>
      <c r="I23" s="481"/>
      <c r="J23" s="484"/>
      <c r="K23" s="484"/>
      <c r="L23" s="484"/>
      <c r="M23" s="484"/>
    </row>
  </sheetData>
  <mergeCells count="11">
    <mergeCell ref="B4:F4"/>
    <mergeCell ref="G5:G7"/>
    <mergeCell ref="I5:I7"/>
    <mergeCell ref="J5:J7"/>
    <mergeCell ref="G4:I4"/>
    <mergeCell ref="J4:K4"/>
    <mergeCell ref="H5:H7"/>
    <mergeCell ref="L4:M4"/>
    <mergeCell ref="K5:K7"/>
    <mergeCell ref="L5:L7"/>
    <mergeCell ref="M5:M7"/>
  </mergeCells>
  <printOptions/>
  <pageMargins left="0.69" right="0.47" top="1" bottom="1" header="0.4921259845" footer="0.49212598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zoomScale="90" zoomScaleNormal="90" workbookViewId="0" topLeftCell="A1">
      <selection activeCell="G18" sqref="G18"/>
    </sheetView>
  </sheetViews>
  <sheetFormatPr defaultColWidth="9.140625" defaultRowHeight="12.75"/>
  <cols>
    <col min="1" max="1" width="3.140625" style="18" customWidth="1"/>
    <col min="2" max="2" width="3.421875" style="17" customWidth="1"/>
    <col min="3" max="3" width="7.28125" style="0" customWidth="1"/>
    <col min="4" max="4" width="2.28125" style="0" customWidth="1"/>
    <col min="5" max="5" width="36.8515625" style="0" customWidth="1"/>
    <col min="6" max="6" width="8.140625" style="378" customWidth="1"/>
    <col min="10" max="10" width="7.7109375" style="0" customWidth="1"/>
    <col min="11" max="11" width="5.421875" style="0" customWidth="1"/>
    <col min="12" max="12" width="7.8515625" style="0" customWidth="1"/>
    <col min="13" max="13" width="5.28125" style="0" hidden="1" customWidth="1"/>
  </cols>
  <sheetData>
    <row r="2" spans="2:8" ht="15.75">
      <c r="B2" s="876" t="s">
        <v>449</v>
      </c>
      <c r="C2" s="855"/>
      <c r="D2" s="855"/>
      <c r="E2" s="855"/>
      <c r="F2" s="855"/>
      <c r="G2" s="855"/>
      <c r="H2" s="855"/>
    </row>
    <row r="3" ht="7.5" customHeight="1" thickBot="1"/>
    <row r="4" spans="1:13" ht="13.5" customHeight="1" thickBot="1">
      <c r="A4" s="877" t="s">
        <v>464</v>
      </c>
      <c r="B4" s="878"/>
      <c r="C4" s="878"/>
      <c r="D4" s="878"/>
      <c r="E4" s="878"/>
      <c r="F4" s="860" t="s">
        <v>174</v>
      </c>
      <c r="G4" s="868"/>
      <c r="H4" s="870"/>
      <c r="I4" s="871"/>
      <c r="J4" s="860" t="s">
        <v>175</v>
      </c>
      <c r="K4" s="861"/>
      <c r="L4" s="860" t="s">
        <v>372</v>
      </c>
      <c r="M4" s="861"/>
    </row>
    <row r="5" spans="1:13" ht="18.75" customHeight="1">
      <c r="A5" s="242"/>
      <c r="B5" s="243"/>
      <c r="C5" s="244"/>
      <c r="D5" s="245"/>
      <c r="E5" s="246"/>
      <c r="F5" s="856" t="s">
        <v>440</v>
      </c>
      <c r="G5" s="858" t="s">
        <v>428</v>
      </c>
      <c r="H5" s="856" t="s">
        <v>448</v>
      </c>
      <c r="I5" s="856" t="s">
        <v>437</v>
      </c>
      <c r="J5" s="856" t="s">
        <v>441</v>
      </c>
      <c r="K5" s="858" t="s">
        <v>429</v>
      </c>
      <c r="L5" s="856" t="s">
        <v>430</v>
      </c>
      <c r="M5" s="858"/>
    </row>
    <row r="6" spans="1:13" ht="12.75">
      <c r="A6" s="247"/>
      <c r="B6" s="248" t="s">
        <v>252</v>
      </c>
      <c r="C6" s="249" t="s">
        <v>102</v>
      </c>
      <c r="D6" s="250"/>
      <c r="E6" s="251"/>
      <c r="F6" s="857"/>
      <c r="G6" s="859"/>
      <c r="H6" s="857"/>
      <c r="I6" s="857"/>
      <c r="J6" s="857"/>
      <c r="K6" s="859"/>
      <c r="L6" s="857"/>
      <c r="M6" s="859"/>
    </row>
    <row r="7" spans="1:13" ht="12.75">
      <c r="A7" s="252"/>
      <c r="B7" s="253" t="s">
        <v>253</v>
      </c>
      <c r="C7" s="254" t="s">
        <v>251</v>
      </c>
      <c r="D7" s="255"/>
      <c r="E7" s="256" t="s">
        <v>91</v>
      </c>
      <c r="F7" s="857"/>
      <c r="G7" s="859"/>
      <c r="H7" s="857"/>
      <c r="I7" s="857"/>
      <c r="J7" s="857"/>
      <c r="K7" s="859"/>
      <c r="L7" s="857"/>
      <c r="M7" s="859"/>
    </row>
    <row r="8" spans="1:13" ht="13.5" thickBot="1">
      <c r="A8" s="257"/>
      <c r="B8" s="258"/>
      <c r="C8" s="259"/>
      <c r="D8" s="260"/>
      <c r="E8" s="261"/>
      <c r="F8" s="857"/>
      <c r="G8" s="859"/>
      <c r="H8" s="857"/>
      <c r="I8" s="857"/>
      <c r="J8" s="857"/>
      <c r="K8" s="859"/>
      <c r="L8" s="857"/>
      <c r="M8" s="859"/>
    </row>
    <row r="9" spans="1:13" ht="15.75" thickTop="1">
      <c r="A9" s="164">
        <v>1</v>
      </c>
      <c r="B9" s="161" t="s">
        <v>439</v>
      </c>
      <c r="C9" s="15"/>
      <c r="D9" s="14"/>
      <c r="E9" s="16"/>
      <c r="F9" s="487">
        <v>208</v>
      </c>
      <c r="G9" s="435">
        <v>6902</v>
      </c>
      <c r="H9" s="487">
        <v>350</v>
      </c>
      <c r="I9" s="692">
        <v>11618</v>
      </c>
      <c r="J9" s="487">
        <v>7260</v>
      </c>
      <c r="K9" s="435"/>
      <c r="L9" s="487">
        <v>7622</v>
      </c>
      <c r="M9" s="435"/>
    </row>
    <row r="10" spans="1:13" ht="12.75" hidden="1">
      <c r="A10" s="165">
        <f>A9+1</f>
        <v>2</v>
      </c>
      <c r="B10" s="208"/>
      <c r="C10" s="209"/>
      <c r="D10" s="210"/>
      <c r="E10" s="211"/>
      <c r="F10" s="387"/>
      <c r="G10" s="430"/>
      <c r="H10" s="387"/>
      <c r="I10" s="693"/>
      <c r="J10" s="387">
        <v>0</v>
      </c>
      <c r="K10" s="430"/>
      <c r="L10" s="387">
        <v>0</v>
      </c>
      <c r="M10" s="430"/>
    </row>
    <row r="11" spans="1:13" ht="12.75" hidden="1">
      <c r="A11" s="165">
        <f aca="true" t="shared" si="0" ref="A11:A36">A10+1</f>
        <v>3</v>
      </c>
      <c r="B11" s="279"/>
      <c r="C11" s="280"/>
      <c r="D11" s="281"/>
      <c r="E11" s="282"/>
      <c r="F11" s="386"/>
      <c r="G11" s="282"/>
      <c r="H11" s="386"/>
      <c r="I11" s="281"/>
      <c r="J11" s="386"/>
      <c r="K11" s="282"/>
      <c r="L11" s="386"/>
      <c r="M11" s="282"/>
    </row>
    <row r="12" spans="1:13" ht="12.75" hidden="1">
      <c r="A12" s="165">
        <f t="shared" si="0"/>
        <v>4</v>
      </c>
      <c r="B12" s="262"/>
      <c r="C12" s="263"/>
      <c r="D12" s="264"/>
      <c r="E12" s="265"/>
      <c r="F12" s="266"/>
      <c r="G12" s="436"/>
      <c r="H12" s="266"/>
      <c r="I12" s="301"/>
      <c r="J12" s="266"/>
      <c r="K12" s="436"/>
      <c r="L12" s="266"/>
      <c r="M12" s="436"/>
    </row>
    <row r="13" spans="1:13" ht="12.75">
      <c r="A13" s="165">
        <v>2</v>
      </c>
      <c r="B13" s="208">
        <v>1</v>
      </c>
      <c r="C13" s="209" t="s">
        <v>442</v>
      </c>
      <c r="D13" s="210"/>
      <c r="E13" s="211"/>
      <c r="F13" s="215">
        <v>20</v>
      </c>
      <c r="G13" s="428">
        <v>650</v>
      </c>
      <c r="H13" s="215"/>
      <c r="I13" s="311"/>
      <c r="J13" s="215">
        <v>697</v>
      </c>
      <c r="K13" s="428"/>
      <c r="L13" s="215">
        <v>732</v>
      </c>
      <c r="M13" s="428"/>
    </row>
    <row r="14" spans="1:13" ht="12.75">
      <c r="A14" s="165">
        <v>3</v>
      </c>
      <c r="B14" s="168"/>
      <c r="C14" s="167" t="s">
        <v>256</v>
      </c>
      <c r="D14" s="169" t="s">
        <v>99</v>
      </c>
      <c r="E14" s="172"/>
      <c r="F14" s="385">
        <v>20</v>
      </c>
      <c r="G14" s="429">
        <v>650</v>
      </c>
      <c r="H14" s="385"/>
      <c r="I14" s="318"/>
      <c r="J14" s="385">
        <v>697</v>
      </c>
      <c r="K14" s="429"/>
      <c r="L14" s="385">
        <v>732</v>
      </c>
      <c r="M14" s="429"/>
    </row>
    <row r="15" spans="1:13" ht="12.75">
      <c r="A15" s="165">
        <v>4</v>
      </c>
      <c r="B15" s="168"/>
      <c r="C15" s="167"/>
      <c r="D15" s="169" t="s">
        <v>443</v>
      </c>
      <c r="E15" s="172"/>
      <c r="F15" s="385">
        <v>20</v>
      </c>
      <c r="G15" s="429">
        <v>650</v>
      </c>
      <c r="H15" s="385"/>
      <c r="I15" s="318"/>
      <c r="J15" s="385">
        <v>697</v>
      </c>
      <c r="K15" s="429"/>
      <c r="L15" s="385">
        <v>732</v>
      </c>
      <c r="M15" s="429"/>
    </row>
    <row r="16" spans="1:13" ht="12.75">
      <c r="A16" s="165">
        <f t="shared" si="0"/>
        <v>5</v>
      </c>
      <c r="B16" s="208">
        <v>2</v>
      </c>
      <c r="C16" s="209" t="s">
        <v>446</v>
      </c>
      <c r="D16" s="210"/>
      <c r="E16" s="211"/>
      <c r="F16" s="215">
        <v>30</v>
      </c>
      <c r="G16" s="428">
        <v>1000</v>
      </c>
      <c r="H16" s="215"/>
      <c r="I16" s="311"/>
      <c r="J16" s="215">
        <v>1050</v>
      </c>
      <c r="K16" s="428"/>
      <c r="L16" s="215">
        <v>1100</v>
      </c>
      <c r="M16" s="428"/>
    </row>
    <row r="17" spans="1:13" ht="12.75">
      <c r="A17" s="165">
        <f t="shared" si="0"/>
        <v>6</v>
      </c>
      <c r="B17" s="168"/>
      <c r="C17" s="167" t="s">
        <v>444</v>
      </c>
      <c r="D17" s="169" t="s">
        <v>333</v>
      </c>
      <c r="E17" s="172"/>
      <c r="F17" s="385">
        <v>30</v>
      </c>
      <c r="G17" s="429">
        <v>1000</v>
      </c>
      <c r="H17" s="385"/>
      <c r="I17" s="318"/>
      <c r="J17" s="385">
        <v>1050</v>
      </c>
      <c r="K17" s="429"/>
      <c r="L17" s="385">
        <v>1100</v>
      </c>
      <c r="M17" s="429"/>
    </row>
    <row r="18" spans="1:13" ht="12.75">
      <c r="A18" s="165">
        <f t="shared" si="0"/>
        <v>7</v>
      </c>
      <c r="B18" s="168"/>
      <c r="C18" s="167"/>
      <c r="D18" s="169" t="s">
        <v>443</v>
      </c>
      <c r="E18" s="172" t="s">
        <v>445</v>
      </c>
      <c r="F18" s="385">
        <v>30</v>
      </c>
      <c r="G18" s="429">
        <v>1000</v>
      </c>
      <c r="H18" s="385"/>
      <c r="I18" s="318"/>
      <c r="J18" s="385">
        <v>1050</v>
      </c>
      <c r="K18" s="429"/>
      <c r="L18" s="385">
        <v>1100</v>
      </c>
      <c r="M18" s="429"/>
    </row>
    <row r="19" spans="1:13" ht="12.75">
      <c r="A19" s="165">
        <f t="shared" si="0"/>
        <v>8</v>
      </c>
      <c r="B19" s="208">
        <v>3</v>
      </c>
      <c r="C19" s="209" t="s">
        <v>447</v>
      </c>
      <c r="D19" s="210"/>
      <c r="E19" s="211"/>
      <c r="F19" s="215">
        <v>80</v>
      </c>
      <c r="G19" s="428">
        <v>2656</v>
      </c>
      <c r="H19" s="215">
        <v>350</v>
      </c>
      <c r="I19" s="311">
        <v>11618</v>
      </c>
      <c r="J19" s="215">
        <v>2788</v>
      </c>
      <c r="K19" s="428"/>
      <c r="L19" s="215">
        <v>2928</v>
      </c>
      <c r="M19" s="428"/>
    </row>
    <row r="20" spans="1:13" ht="12.75">
      <c r="A20" s="165">
        <f t="shared" si="0"/>
        <v>9</v>
      </c>
      <c r="B20" s="159"/>
      <c r="C20" s="167" t="s">
        <v>256</v>
      </c>
      <c r="D20" s="169" t="s">
        <v>450</v>
      </c>
      <c r="E20" s="172"/>
      <c r="F20" s="185">
        <v>80</v>
      </c>
      <c r="G20" s="183">
        <v>2656</v>
      </c>
      <c r="H20" s="185">
        <v>350</v>
      </c>
      <c r="I20" s="690">
        <v>11618</v>
      </c>
      <c r="J20" s="185">
        <v>2788</v>
      </c>
      <c r="K20" s="183"/>
      <c r="L20" s="185">
        <v>2928</v>
      </c>
      <c r="M20" s="183"/>
    </row>
    <row r="21" spans="1:13" ht="12.75">
      <c r="A21" s="165">
        <f t="shared" si="0"/>
        <v>10</v>
      </c>
      <c r="B21" s="872"/>
      <c r="C21" s="167" t="s">
        <v>433</v>
      </c>
      <c r="D21" s="169" t="s">
        <v>451</v>
      </c>
      <c r="E21" s="172"/>
      <c r="F21" s="185"/>
      <c r="G21" s="183"/>
      <c r="H21" s="185">
        <v>350</v>
      </c>
      <c r="I21" s="690">
        <v>11618</v>
      </c>
      <c r="J21" s="185"/>
      <c r="K21" s="183"/>
      <c r="L21" s="185"/>
      <c r="M21" s="269"/>
    </row>
    <row r="22" spans="1:13" ht="12.75">
      <c r="A22" s="165">
        <f t="shared" si="0"/>
        <v>11</v>
      </c>
      <c r="B22" s="873"/>
      <c r="C22" s="167" t="s">
        <v>434</v>
      </c>
      <c r="D22" s="169" t="s">
        <v>452</v>
      </c>
      <c r="E22" s="172"/>
      <c r="F22" s="185">
        <v>30</v>
      </c>
      <c r="G22" s="183">
        <v>996</v>
      </c>
      <c r="H22" s="185"/>
      <c r="I22" s="690"/>
      <c r="J22" s="185"/>
      <c r="K22" s="183"/>
      <c r="L22" s="185"/>
      <c r="M22" s="436"/>
    </row>
    <row r="23" spans="1:13" ht="12.75">
      <c r="A23" s="165">
        <f t="shared" si="0"/>
        <v>12</v>
      </c>
      <c r="B23" s="874"/>
      <c r="C23" s="12" t="s">
        <v>453</v>
      </c>
      <c r="D23" s="170" t="s">
        <v>454</v>
      </c>
      <c r="E23" s="172"/>
      <c r="F23" s="388">
        <v>30</v>
      </c>
      <c r="G23" s="431">
        <v>996</v>
      </c>
      <c r="H23" s="388"/>
      <c r="I23" s="688"/>
      <c r="J23" s="388"/>
      <c r="K23" s="431"/>
      <c r="L23" s="388"/>
      <c r="M23" s="431"/>
    </row>
    <row r="24" spans="1:13" ht="12.75">
      <c r="A24" s="165">
        <f t="shared" si="0"/>
        <v>13</v>
      </c>
      <c r="B24" s="158"/>
      <c r="C24" s="167" t="s">
        <v>455</v>
      </c>
      <c r="D24" s="169" t="s">
        <v>456</v>
      </c>
      <c r="E24" s="172"/>
      <c r="F24" s="388">
        <v>20</v>
      </c>
      <c r="G24" s="431">
        <v>664</v>
      </c>
      <c r="H24" s="388"/>
      <c r="I24" s="688"/>
      <c r="J24" s="388"/>
      <c r="K24" s="431"/>
      <c r="L24" s="388"/>
      <c r="M24" s="431"/>
    </row>
    <row r="25" spans="1:13" ht="12.75">
      <c r="A25" s="165">
        <f t="shared" si="0"/>
        <v>14</v>
      </c>
      <c r="B25" s="208">
        <v>4</v>
      </c>
      <c r="C25" s="209" t="s">
        <v>255</v>
      </c>
      <c r="D25" s="210"/>
      <c r="E25" s="211"/>
      <c r="F25" s="215">
        <v>78</v>
      </c>
      <c r="G25" s="430">
        <v>2596</v>
      </c>
      <c r="H25" s="215"/>
      <c r="I25" s="693"/>
      <c r="J25" s="215">
        <v>2725</v>
      </c>
      <c r="K25" s="430"/>
      <c r="L25" s="215">
        <v>2862</v>
      </c>
      <c r="M25" s="428"/>
    </row>
    <row r="26" spans="1:13" ht="12.75">
      <c r="A26" s="165">
        <f t="shared" si="0"/>
        <v>15</v>
      </c>
      <c r="B26" s="159"/>
      <c r="C26" s="12" t="s">
        <v>419</v>
      </c>
      <c r="D26" s="170" t="s">
        <v>99</v>
      </c>
      <c r="E26" s="172"/>
      <c r="F26" s="385">
        <v>78</v>
      </c>
      <c r="G26" s="429">
        <v>2596</v>
      </c>
      <c r="H26" s="385"/>
      <c r="I26" s="318"/>
      <c r="J26" s="385">
        <v>2725</v>
      </c>
      <c r="K26" s="429"/>
      <c r="L26" s="385">
        <v>2862</v>
      </c>
      <c r="M26" s="429"/>
    </row>
    <row r="27" spans="1:13" ht="12.75">
      <c r="A27" s="165">
        <f t="shared" si="0"/>
        <v>16</v>
      </c>
      <c r="B27" s="159"/>
      <c r="C27" s="12"/>
      <c r="D27" s="170">
        <v>1</v>
      </c>
      <c r="E27" s="172" t="s">
        <v>457</v>
      </c>
      <c r="F27" s="176">
        <v>50</v>
      </c>
      <c r="G27" s="437">
        <v>1660</v>
      </c>
      <c r="H27" s="176"/>
      <c r="I27" s="691"/>
      <c r="J27" s="176">
        <v>1760</v>
      </c>
      <c r="K27" s="437"/>
      <c r="L27" s="176">
        <v>1860</v>
      </c>
      <c r="M27" s="428"/>
    </row>
    <row r="28" spans="1:13" ht="13.5" thickBot="1">
      <c r="A28" s="165">
        <f t="shared" si="0"/>
        <v>17</v>
      </c>
      <c r="B28" s="159"/>
      <c r="C28" s="12"/>
      <c r="D28" s="170">
        <v>2</v>
      </c>
      <c r="E28" s="172" t="s">
        <v>458</v>
      </c>
      <c r="F28" s="185">
        <v>11</v>
      </c>
      <c r="G28" s="183">
        <v>372</v>
      </c>
      <c r="H28" s="185"/>
      <c r="I28" s="690"/>
      <c r="J28" s="185">
        <v>400</v>
      </c>
      <c r="K28" s="183"/>
      <c r="L28" s="185">
        <v>500</v>
      </c>
      <c r="M28" s="437"/>
    </row>
    <row r="29" spans="1:13" ht="13.5" thickBot="1">
      <c r="A29" s="165">
        <f t="shared" si="0"/>
        <v>18</v>
      </c>
      <c r="B29" s="158"/>
      <c r="C29" s="167"/>
      <c r="D29" s="169">
        <v>3</v>
      </c>
      <c r="E29" s="172" t="s">
        <v>459</v>
      </c>
      <c r="F29" s="699">
        <v>17</v>
      </c>
      <c r="G29" s="700">
        <v>564</v>
      </c>
      <c r="H29" s="699"/>
      <c r="I29" s="701"/>
      <c r="J29" s="699">
        <v>565</v>
      </c>
      <c r="K29" s="700"/>
      <c r="L29" s="702">
        <v>502</v>
      </c>
      <c r="M29" s="183"/>
    </row>
    <row r="30" spans="1:13" ht="12.75" hidden="1">
      <c r="A30" s="165">
        <f t="shared" si="0"/>
        <v>19</v>
      </c>
      <c r="B30" s="872"/>
      <c r="C30" s="167"/>
      <c r="D30" s="169"/>
      <c r="E30" s="172"/>
      <c r="F30" s="696"/>
      <c r="G30" s="697"/>
      <c r="H30" s="696"/>
      <c r="I30" s="698"/>
      <c r="J30" s="696"/>
      <c r="K30" s="697"/>
      <c r="L30" s="696"/>
      <c r="M30" s="428"/>
    </row>
    <row r="31" spans="1:13" ht="12.75" hidden="1">
      <c r="A31" s="165">
        <f t="shared" si="0"/>
        <v>20</v>
      </c>
      <c r="B31" s="873"/>
      <c r="C31" s="167"/>
      <c r="D31" s="169"/>
      <c r="E31" s="172"/>
      <c r="F31" s="185"/>
      <c r="G31" s="183"/>
      <c r="H31" s="185"/>
      <c r="I31" s="690"/>
      <c r="J31" s="185"/>
      <c r="K31" s="183"/>
      <c r="L31" s="185"/>
      <c r="M31" s="428"/>
    </row>
    <row r="32" spans="1:13" ht="12.75" hidden="1">
      <c r="A32" s="165">
        <f t="shared" si="0"/>
        <v>21</v>
      </c>
      <c r="B32" s="873"/>
      <c r="C32" s="209"/>
      <c r="D32" s="210"/>
      <c r="E32" s="211"/>
      <c r="F32" s="215"/>
      <c r="G32" s="428"/>
      <c r="H32" s="215"/>
      <c r="I32" s="311"/>
      <c r="J32" s="215"/>
      <c r="K32" s="428"/>
      <c r="L32" s="215"/>
      <c r="M32" s="428"/>
    </row>
    <row r="33" spans="1:13" ht="12.75" hidden="1">
      <c r="A33" s="165">
        <f t="shared" si="0"/>
        <v>22</v>
      </c>
      <c r="B33" s="873"/>
      <c r="C33" s="167"/>
      <c r="D33" s="169"/>
      <c r="E33" s="172"/>
      <c r="F33" s="185"/>
      <c r="G33" s="183"/>
      <c r="H33" s="185"/>
      <c r="I33" s="690"/>
      <c r="J33" s="185"/>
      <c r="K33" s="183"/>
      <c r="L33" s="185"/>
      <c r="M33" s="183"/>
    </row>
    <row r="34" spans="1:13" ht="12.75" hidden="1">
      <c r="A34" s="165">
        <f t="shared" si="0"/>
        <v>23</v>
      </c>
      <c r="B34" s="873"/>
      <c r="C34" s="209"/>
      <c r="D34" s="210"/>
      <c r="E34" s="211"/>
      <c r="F34" s="215"/>
      <c r="G34" s="428"/>
      <c r="H34" s="215"/>
      <c r="I34" s="311"/>
      <c r="J34" s="215"/>
      <c r="K34" s="428"/>
      <c r="L34" s="215"/>
      <c r="M34" s="428"/>
    </row>
    <row r="35" spans="1:13" ht="12.75" hidden="1">
      <c r="A35" s="165">
        <f t="shared" si="0"/>
        <v>24</v>
      </c>
      <c r="B35" s="873"/>
      <c r="C35" s="167"/>
      <c r="D35" s="169"/>
      <c r="E35" s="172"/>
      <c r="F35" s="185"/>
      <c r="G35" s="183"/>
      <c r="H35" s="185"/>
      <c r="I35" s="690"/>
      <c r="J35" s="185"/>
      <c r="K35" s="183"/>
      <c r="L35" s="185"/>
      <c r="M35" s="183"/>
    </row>
    <row r="36" spans="1:13" ht="13.5" hidden="1" thickBot="1">
      <c r="A36" s="165">
        <f t="shared" si="0"/>
        <v>25</v>
      </c>
      <c r="B36" s="875"/>
      <c r="C36" s="270"/>
      <c r="D36" s="271"/>
      <c r="E36" s="272"/>
      <c r="F36" s="408"/>
      <c r="G36" s="442"/>
      <c r="H36" s="408"/>
      <c r="I36" s="694"/>
      <c r="J36" s="408"/>
      <c r="K36" s="488"/>
      <c r="L36" s="408"/>
      <c r="M36" s="442"/>
    </row>
    <row r="37" spans="1:8" ht="13.5" hidden="1" thickBot="1">
      <c r="A37" s="165"/>
      <c r="B37" s="313"/>
      <c r="C37" s="314"/>
      <c r="D37" s="315"/>
      <c r="E37" s="315"/>
      <c r="H37" s="378"/>
    </row>
    <row r="38" spans="1:5" ht="12.75">
      <c r="A38" s="312"/>
      <c r="B38" s="283"/>
      <c r="C38" s="284"/>
      <c r="D38" s="285"/>
      <c r="E38" s="285"/>
    </row>
    <row r="39" ht="12.75">
      <c r="A39" s="273"/>
    </row>
  </sheetData>
  <mergeCells count="15">
    <mergeCell ref="B21:B23"/>
    <mergeCell ref="B30:B36"/>
    <mergeCell ref="B2:H2"/>
    <mergeCell ref="A4:E4"/>
    <mergeCell ref="F5:F8"/>
    <mergeCell ref="G5:G8"/>
    <mergeCell ref="J5:J8"/>
    <mergeCell ref="J4:K4"/>
    <mergeCell ref="H5:H8"/>
    <mergeCell ref="F4:I4"/>
    <mergeCell ref="I5:I8"/>
    <mergeCell ref="L4:M4"/>
    <mergeCell ref="K5:K8"/>
    <mergeCell ref="L5:L8"/>
    <mergeCell ref="M5:M8"/>
  </mergeCells>
  <printOptions/>
  <pageMargins left="0.56" right="0.24" top="1" bottom="1" header="0.4921259845" footer="0.492125984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workbookViewId="0" topLeftCell="A1">
      <selection activeCell="M45" sqref="M45"/>
    </sheetView>
  </sheetViews>
  <sheetFormatPr defaultColWidth="9.140625" defaultRowHeight="12.75"/>
  <cols>
    <col min="1" max="1" width="3.8515625" style="18" customWidth="1"/>
    <col min="2" max="2" width="3.421875" style="17" customWidth="1"/>
    <col min="3" max="3" width="7.28125" style="0" customWidth="1"/>
    <col min="4" max="4" width="2.28125" style="0" customWidth="1"/>
    <col min="5" max="5" width="36.28125" style="0" customWidth="1"/>
    <col min="6" max="7" width="8.00390625" style="0" customWidth="1"/>
    <col min="8" max="8" width="6.421875" style="0" customWidth="1"/>
    <col min="9" max="9" width="8.00390625" style="0" customWidth="1"/>
    <col min="10" max="10" width="9.57421875" style="0" customWidth="1"/>
    <col min="11" max="11" width="7.7109375" style="0" customWidth="1"/>
  </cols>
  <sheetData>
    <row r="1" spans="1:5" ht="12.75">
      <c r="A1" s="186"/>
      <c r="B1" s="187"/>
      <c r="C1" s="188"/>
      <c r="D1" s="188"/>
      <c r="E1" s="188"/>
    </row>
    <row r="2" ht="15.75">
      <c r="B2" s="157" t="s">
        <v>288</v>
      </c>
    </row>
    <row r="3" ht="13.5" thickBot="1"/>
    <row r="4" spans="1:12" ht="13.5" customHeight="1" thickBot="1">
      <c r="A4" s="879" t="s">
        <v>465</v>
      </c>
      <c r="B4" s="880"/>
      <c r="C4" s="880"/>
      <c r="D4" s="880"/>
      <c r="E4" s="880"/>
      <c r="F4" s="860" t="s">
        <v>174</v>
      </c>
      <c r="G4" s="868"/>
      <c r="H4" s="861"/>
      <c r="I4" s="860" t="s">
        <v>175</v>
      </c>
      <c r="J4" s="861"/>
      <c r="K4" s="860" t="s">
        <v>372</v>
      </c>
      <c r="L4" s="861"/>
    </row>
    <row r="5" spans="1:12" ht="18.75" customHeight="1">
      <c r="A5" s="242"/>
      <c r="B5" s="243"/>
      <c r="C5" s="244"/>
      <c r="D5" s="245"/>
      <c r="E5" s="246"/>
      <c r="F5" s="866" t="s">
        <v>440</v>
      </c>
      <c r="G5" s="866" t="s">
        <v>428</v>
      </c>
      <c r="H5" s="864" t="s">
        <v>429</v>
      </c>
      <c r="I5" s="866" t="s">
        <v>441</v>
      </c>
      <c r="J5" s="864" t="s">
        <v>437</v>
      </c>
      <c r="K5" s="856" t="s">
        <v>441</v>
      </c>
      <c r="L5" s="858" t="s">
        <v>437</v>
      </c>
    </row>
    <row r="6" spans="1:12" ht="12.75">
      <c r="A6" s="247"/>
      <c r="B6" s="248" t="s">
        <v>252</v>
      </c>
      <c r="C6" s="249" t="s">
        <v>102</v>
      </c>
      <c r="D6" s="881" t="s">
        <v>103</v>
      </c>
      <c r="E6" s="882"/>
      <c r="F6" s="867"/>
      <c r="G6" s="867"/>
      <c r="H6" s="865"/>
      <c r="I6" s="867"/>
      <c r="J6" s="865"/>
      <c r="K6" s="857"/>
      <c r="L6" s="859"/>
    </row>
    <row r="7" spans="1:12" ht="12.75">
      <c r="A7" s="252"/>
      <c r="B7" s="253" t="s">
        <v>253</v>
      </c>
      <c r="C7" s="254" t="s">
        <v>251</v>
      </c>
      <c r="D7" s="255"/>
      <c r="E7" s="256" t="s">
        <v>91</v>
      </c>
      <c r="F7" s="867"/>
      <c r="G7" s="867"/>
      <c r="H7" s="865"/>
      <c r="I7" s="867"/>
      <c r="J7" s="865"/>
      <c r="K7" s="857"/>
      <c r="L7" s="859"/>
    </row>
    <row r="8" spans="1:12" ht="13.5" thickBot="1">
      <c r="A8" s="257"/>
      <c r="B8" s="258"/>
      <c r="C8" s="259"/>
      <c r="D8" s="260"/>
      <c r="E8" s="261"/>
      <c r="F8" s="867"/>
      <c r="G8" s="867"/>
      <c r="H8" s="865"/>
      <c r="I8" s="867"/>
      <c r="J8" s="865"/>
      <c r="K8" s="857"/>
      <c r="L8" s="859"/>
    </row>
    <row r="9" spans="1:12" ht="16.5" thickBot="1" thickTop="1">
      <c r="A9" s="164">
        <v>1</v>
      </c>
      <c r="B9" s="332" t="s">
        <v>72</v>
      </c>
      <c r="C9" s="192"/>
      <c r="D9" s="193"/>
      <c r="E9" s="194"/>
      <c r="F9" s="489">
        <v>25</v>
      </c>
      <c r="G9" s="489">
        <v>814</v>
      </c>
      <c r="H9" s="457"/>
      <c r="I9" s="489">
        <f>I10+I12+I14+I15+I17+I18+I19+I21+I23+I25+I27+I29+I32+I34+I36</f>
        <v>864</v>
      </c>
      <c r="J9" s="457"/>
      <c r="K9" s="412">
        <f>K10+K12+K14+K15+K17+K18+K19+K21+K23+K25+K27+K29+K32+K34+K36</f>
        <v>917</v>
      </c>
      <c r="L9" s="493"/>
    </row>
    <row r="10" spans="1:12" ht="13.5" hidden="1" thickTop="1">
      <c r="A10" s="165">
        <f aca="true" t="shared" si="0" ref="A10:A37">A9+1</f>
        <v>2</v>
      </c>
      <c r="B10" s="262">
        <v>1</v>
      </c>
      <c r="C10" s="263" t="s">
        <v>289</v>
      </c>
      <c r="D10" s="264"/>
      <c r="E10" s="265"/>
      <c r="F10" s="407"/>
      <c r="G10" s="407"/>
      <c r="H10" s="443"/>
      <c r="I10" s="407"/>
      <c r="J10" s="443"/>
      <c r="K10" s="304"/>
      <c r="L10" s="309"/>
    </row>
    <row r="11" spans="1:12" ht="12.75" hidden="1">
      <c r="A11" s="165">
        <f t="shared" si="0"/>
        <v>3</v>
      </c>
      <c r="B11" s="159"/>
      <c r="C11" s="12" t="s">
        <v>11</v>
      </c>
      <c r="D11" s="170" t="s">
        <v>59</v>
      </c>
      <c r="E11" s="172"/>
      <c r="F11" s="479"/>
      <c r="G11" s="479"/>
      <c r="H11" s="440"/>
      <c r="I11" s="479"/>
      <c r="J11" s="440"/>
      <c r="K11" s="185"/>
      <c r="L11" s="183"/>
    </row>
    <row r="12" spans="1:12" ht="12.75" hidden="1">
      <c r="A12" s="165">
        <f t="shared" si="0"/>
        <v>4</v>
      </c>
      <c r="B12" s="208">
        <v>2</v>
      </c>
      <c r="C12" s="209" t="s">
        <v>290</v>
      </c>
      <c r="D12" s="210"/>
      <c r="E12" s="211"/>
      <c r="F12" s="490"/>
      <c r="G12" s="490"/>
      <c r="H12" s="426"/>
      <c r="I12" s="490"/>
      <c r="J12" s="426"/>
      <c r="K12" s="215"/>
      <c r="L12" s="428"/>
    </row>
    <row r="13" spans="1:12" ht="2.25" customHeight="1" thickTop="1">
      <c r="A13" s="165">
        <f t="shared" si="0"/>
        <v>5</v>
      </c>
      <c r="B13" s="159"/>
      <c r="C13" s="12" t="s">
        <v>334</v>
      </c>
      <c r="D13" s="170" t="s">
        <v>335</v>
      </c>
      <c r="E13" s="172"/>
      <c r="F13" s="479"/>
      <c r="G13" s="479"/>
      <c r="H13" s="440"/>
      <c r="I13" s="479"/>
      <c r="J13" s="440"/>
      <c r="K13" s="185"/>
      <c r="L13" s="183"/>
    </row>
    <row r="14" spans="1:12" ht="12.75">
      <c r="A14" s="165">
        <v>2</v>
      </c>
      <c r="B14" s="208">
        <v>1</v>
      </c>
      <c r="C14" s="209" t="s">
        <v>291</v>
      </c>
      <c r="D14" s="210"/>
      <c r="E14" s="211"/>
      <c r="F14" s="490"/>
      <c r="G14" s="490"/>
      <c r="H14" s="426"/>
      <c r="I14" s="490">
        <v>0</v>
      </c>
      <c r="J14" s="426"/>
      <c r="K14" s="215">
        <v>0</v>
      </c>
      <c r="L14" s="428"/>
    </row>
    <row r="15" spans="1:12" ht="12.75">
      <c r="A15" s="165">
        <v>3</v>
      </c>
      <c r="B15" s="208">
        <v>2</v>
      </c>
      <c r="C15" s="209" t="s">
        <v>254</v>
      </c>
      <c r="D15" s="210"/>
      <c r="E15" s="211"/>
      <c r="F15" s="490">
        <v>10</v>
      </c>
      <c r="G15" s="490">
        <v>314</v>
      </c>
      <c r="H15" s="426"/>
      <c r="I15" s="490">
        <v>329</v>
      </c>
      <c r="J15" s="426"/>
      <c r="K15" s="215">
        <v>345</v>
      </c>
      <c r="L15" s="428"/>
    </row>
    <row r="16" spans="1:12" ht="12.75">
      <c r="A16" s="165">
        <v>4</v>
      </c>
      <c r="B16" s="417"/>
      <c r="C16" s="12" t="s">
        <v>256</v>
      </c>
      <c r="D16" s="170" t="s">
        <v>29</v>
      </c>
      <c r="E16" s="418"/>
      <c r="F16" s="491">
        <v>10</v>
      </c>
      <c r="G16" s="491">
        <v>314</v>
      </c>
      <c r="H16" s="492"/>
      <c r="I16" s="491">
        <v>329</v>
      </c>
      <c r="J16" s="492"/>
      <c r="K16" s="495">
        <v>345</v>
      </c>
      <c r="L16" s="494"/>
    </row>
    <row r="17" spans="1:12" ht="12.75" hidden="1">
      <c r="A17" s="165">
        <f t="shared" si="0"/>
        <v>5</v>
      </c>
      <c r="B17" s="208">
        <v>3</v>
      </c>
      <c r="C17" s="209" t="s">
        <v>292</v>
      </c>
      <c r="D17" s="210"/>
      <c r="E17" s="211"/>
      <c r="F17" s="490"/>
      <c r="G17" s="490"/>
      <c r="H17" s="426"/>
      <c r="I17" s="490">
        <v>0</v>
      </c>
      <c r="J17" s="426"/>
      <c r="K17" s="215">
        <v>0</v>
      </c>
      <c r="L17" s="428"/>
    </row>
    <row r="18" spans="1:12" ht="12.75" hidden="1">
      <c r="A18" s="165">
        <f t="shared" si="0"/>
        <v>6</v>
      </c>
      <c r="B18" s="208">
        <v>4</v>
      </c>
      <c r="C18" s="209" t="s">
        <v>293</v>
      </c>
      <c r="D18" s="210"/>
      <c r="E18" s="211"/>
      <c r="F18" s="490"/>
      <c r="G18" s="490"/>
      <c r="H18" s="426"/>
      <c r="I18" s="490">
        <v>0</v>
      </c>
      <c r="J18" s="426"/>
      <c r="K18" s="215">
        <v>0</v>
      </c>
      <c r="L18" s="428"/>
    </row>
    <row r="19" spans="1:12" ht="12.75">
      <c r="A19" s="165">
        <v>5</v>
      </c>
      <c r="B19" s="208">
        <v>3</v>
      </c>
      <c r="C19" s="209" t="s">
        <v>358</v>
      </c>
      <c r="D19" s="210"/>
      <c r="E19" s="211"/>
      <c r="F19" s="490"/>
      <c r="G19" s="490"/>
      <c r="H19" s="426"/>
      <c r="I19" s="490"/>
      <c r="J19" s="426"/>
      <c r="K19" s="215"/>
      <c r="L19" s="428"/>
    </row>
    <row r="20" spans="1:12" ht="12.75">
      <c r="A20" s="165">
        <v>6</v>
      </c>
      <c r="B20" s="159"/>
      <c r="C20" s="12" t="s">
        <v>256</v>
      </c>
      <c r="D20" s="170" t="s">
        <v>359</v>
      </c>
      <c r="E20" s="172"/>
      <c r="F20" s="479"/>
      <c r="G20" s="479"/>
      <c r="H20" s="440"/>
      <c r="I20" s="479"/>
      <c r="J20" s="440"/>
      <c r="K20" s="185"/>
      <c r="L20" s="183"/>
    </row>
    <row r="21" spans="1:12" ht="12.75" hidden="1">
      <c r="A21" s="165">
        <f t="shared" si="0"/>
        <v>7</v>
      </c>
      <c r="B21" s="208">
        <v>6</v>
      </c>
      <c r="C21" s="209" t="s">
        <v>294</v>
      </c>
      <c r="D21" s="210"/>
      <c r="E21" s="211"/>
      <c r="F21" s="490"/>
      <c r="G21" s="490"/>
      <c r="H21" s="426"/>
      <c r="I21" s="490"/>
      <c r="J21" s="426"/>
      <c r="K21" s="215"/>
      <c r="L21" s="428"/>
    </row>
    <row r="22" spans="1:12" ht="12.75" hidden="1">
      <c r="A22" s="165">
        <f t="shared" si="0"/>
        <v>8</v>
      </c>
      <c r="B22" s="159"/>
      <c r="C22" s="12" t="s">
        <v>45</v>
      </c>
      <c r="D22" s="170" t="s">
        <v>46</v>
      </c>
      <c r="E22" s="172"/>
      <c r="F22" s="479"/>
      <c r="G22" s="479"/>
      <c r="H22" s="440"/>
      <c r="I22" s="479"/>
      <c r="J22" s="440"/>
      <c r="K22" s="185"/>
      <c r="L22" s="183"/>
    </row>
    <row r="23" spans="1:12" ht="12.75" hidden="1">
      <c r="A23" s="165">
        <f t="shared" si="0"/>
        <v>9</v>
      </c>
      <c r="B23" s="208">
        <v>7</v>
      </c>
      <c r="C23" s="209" t="s">
        <v>295</v>
      </c>
      <c r="D23" s="210"/>
      <c r="E23" s="211"/>
      <c r="F23" s="490"/>
      <c r="G23" s="490"/>
      <c r="H23" s="426"/>
      <c r="I23" s="490"/>
      <c r="J23" s="426"/>
      <c r="K23" s="215"/>
      <c r="L23" s="428"/>
    </row>
    <row r="24" spans="1:12" ht="12.75" hidden="1">
      <c r="A24" s="165">
        <f t="shared" si="0"/>
        <v>10</v>
      </c>
      <c r="B24" s="159"/>
      <c r="C24" s="12" t="s">
        <v>45</v>
      </c>
      <c r="D24" s="170" t="s">
        <v>46</v>
      </c>
      <c r="E24" s="172"/>
      <c r="F24" s="479"/>
      <c r="G24" s="479"/>
      <c r="H24" s="440"/>
      <c r="I24" s="479"/>
      <c r="J24" s="440"/>
      <c r="K24" s="185"/>
      <c r="L24" s="183"/>
    </row>
    <row r="25" spans="1:12" ht="12.75" hidden="1">
      <c r="A25" s="165">
        <f t="shared" si="0"/>
        <v>11</v>
      </c>
      <c r="B25" s="208">
        <v>8</v>
      </c>
      <c r="C25" s="209" t="s">
        <v>296</v>
      </c>
      <c r="D25" s="210"/>
      <c r="E25" s="211"/>
      <c r="F25" s="490"/>
      <c r="G25" s="490"/>
      <c r="H25" s="426"/>
      <c r="I25" s="490"/>
      <c r="J25" s="426"/>
      <c r="K25" s="215"/>
      <c r="L25" s="428"/>
    </row>
    <row r="26" spans="1:12" ht="12.75" hidden="1">
      <c r="A26" s="165">
        <f t="shared" si="0"/>
        <v>12</v>
      </c>
      <c r="B26" s="159"/>
      <c r="C26" s="12" t="s">
        <v>336</v>
      </c>
      <c r="D26" s="170" t="s">
        <v>8</v>
      </c>
      <c r="E26" s="172"/>
      <c r="F26" s="623"/>
      <c r="G26" s="623"/>
      <c r="H26" s="613"/>
      <c r="I26" s="623"/>
      <c r="J26" s="613"/>
      <c r="K26" s="614"/>
      <c r="L26" s="445"/>
    </row>
    <row r="27" spans="1:12" ht="12.75" hidden="1">
      <c r="A27" s="165">
        <f t="shared" si="0"/>
        <v>13</v>
      </c>
      <c r="B27" s="208">
        <v>9</v>
      </c>
      <c r="C27" s="209" t="s">
        <v>297</v>
      </c>
      <c r="D27" s="210"/>
      <c r="E27" s="211"/>
      <c r="F27" s="490"/>
      <c r="G27" s="490"/>
      <c r="H27" s="426"/>
      <c r="I27" s="490"/>
      <c r="J27" s="426"/>
      <c r="K27" s="215"/>
      <c r="L27" s="428"/>
    </row>
    <row r="28" spans="1:12" ht="12.75" hidden="1">
      <c r="A28" s="165">
        <f t="shared" si="0"/>
        <v>14</v>
      </c>
      <c r="B28" s="158"/>
      <c r="C28" s="167" t="s">
        <v>336</v>
      </c>
      <c r="D28" s="169" t="s">
        <v>9</v>
      </c>
      <c r="E28" s="172"/>
      <c r="F28" s="409"/>
      <c r="G28" s="409"/>
      <c r="H28" s="458"/>
      <c r="I28" s="409"/>
      <c r="J28" s="458"/>
      <c r="K28" s="410"/>
      <c r="L28" s="441"/>
    </row>
    <row r="29" spans="1:12" ht="12.75">
      <c r="A29" s="165">
        <v>7</v>
      </c>
      <c r="B29" s="208">
        <v>4</v>
      </c>
      <c r="C29" s="209" t="s">
        <v>298</v>
      </c>
      <c r="D29" s="210"/>
      <c r="E29" s="211"/>
      <c r="F29" s="490"/>
      <c r="G29" s="490"/>
      <c r="H29" s="426"/>
      <c r="I29" s="215"/>
      <c r="J29" s="428"/>
      <c r="K29" s="215"/>
      <c r="L29" s="428"/>
    </row>
    <row r="30" spans="1:12" ht="12.75">
      <c r="A30" s="165"/>
      <c r="B30" s="898"/>
      <c r="C30" s="209"/>
      <c r="D30" s="210"/>
      <c r="E30" s="211"/>
      <c r="F30" s="490"/>
      <c r="G30" s="490"/>
      <c r="H30" s="426"/>
      <c r="I30" s="215"/>
      <c r="J30" s="428"/>
      <c r="K30" s="215"/>
      <c r="L30" s="428"/>
    </row>
    <row r="31" spans="1:12" ht="12.75">
      <c r="A31" s="165">
        <v>8</v>
      </c>
      <c r="C31" s="167" t="s">
        <v>337</v>
      </c>
      <c r="D31" s="169" t="s">
        <v>362</v>
      </c>
      <c r="E31" s="158"/>
      <c r="F31" s="474"/>
      <c r="G31" s="474"/>
      <c r="H31" s="425"/>
      <c r="I31" s="385"/>
      <c r="J31" s="429"/>
      <c r="K31" s="385"/>
      <c r="L31" s="429"/>
    </row>
    <row r="32" spans="1:12" ht="12.75">
      <c r="A32" s="165">
        <f t="shared" si="0"/>
        <v>9</v>
      </c>
      <c r="B32" s="208">
        <v>5</v>
      </c>
      <c r="C32" s="209" t="s">
        <v>299</v>
      </c>
      <c r="D32" s="210"/>
      <c r="E32" s="211"/>
      <c r="F32" s="496">
        <v>15</v>
      </c>
      <c r="G32" s="496">
        <v>500</v>
      </c>
      <c r="H32" s="444"/>
      <c r="I32" s="212">
        <v>535</v>
      </c>
      <c r="J32" s="269"/>
      <c r="K32" s="212">
        <v>572</v>
      </c>
      <c r="L32" s="269"/>
    </row>
    <row r="33" spans="1:12" ht="12.75">
      <c r="A33" s="165">
        <f t="shared" si="0"/>
        <v>10</v>
      </c>
      <c r="B33" s="159"/>
      <c r="C33" s="206" t="s">
        <v>336</v>
      </c>
      <c r="D33" s="169" t="s">
        <v>7</v>
      </c>
      <c r="E33" s="172"/>
      <c r="F33" s="409">
        <v>15</v>
      </c>
      <c r="G33" s="409">
        <v>500</v>
      </c>
      <c r="H33" s="458"/>
      <c r="I33" s="410">
        <v>535</v>
      </c>
      <c r="J33" s="441"/>
      <c r="K33" s="410">
        <v>572</v>
      </c>
      <c r="L33" s="703"/>
    </row>
    <row r="34" spans="1:12" ht="12.75" hidden="1">
      <c r="A34" s="165">
        <f t="shared" si="0"/>
        <v>11</v>
      </c>
      <c r="B34" s="208">
        <v>14</v>
      </c>
      <c r="C34" s="209" t="s">
        <v>300</v>
      </c>
      <c r="D34" s="210"/>
      <c r="E34" s="211"/>
      <c r="F34" s="496"/>
      <c r="G34" s="695"/>
      <c r="H34" s="444"/>
      <c r="I34" s="212"/>
      <c r="J34" s="269"/>
      <c r="K34" s="212"/>
      <c r="L34" s="269"/>
    </row>
    <row r="35" spans="1:12" ht="12.75" hidden="1">
      <c r="A35" s="165">
        <f t="shared" si="0"/>
        <v>12</v>
      </c>
      <c r="B35" s="159"/>
      <c r="C35" s="12" t="s">
        <v>5</v>
      </c>
      <c r="D35" s="170" t="s">
        <v>6</v>
      </c>
      <c r="E35" s="172"/>
      <c r="F35" s="383"/>
      <c r="G35" s="688"/>
      <c r="H35" s="433"/>
      <c r="I35" s="388"/>
      <c r="J35" s="431"/>
      <c r="K35" s="388"/>
      <c r="L35" s="431"/>
    </row>
    <row r="36" spans="1:12" ht="12.75" hidden="1">
      <c r="A36" s="165">
        <f t="shared" si="0"/>
        <v>13</v>
      </c>
      <c r="B36" s="208">
        <v>15</v>
      </c>
      <c r="C36" s="209" t="s">
        <v>301</v>
      </c>
      <c r="D36" s="210"/>
      <c r="E36" s="211"/>
      <c r="F36" s="496"/>
      <c r="G36" s="695"/>
      <c r="H36" s="444"/>
      <c r="I36" s="212"/>
      <c r="J36" s="269"/>
      <c r="K36" s="212"/>
      <c r="L36" s="269"/>
    </row>
    <row r="37" spans="1:12" ht="13.5" hidden="1" thickBot="1">
      <c r="A37" s="166">
        <f t="shared" si="0"/>
        <v>14</v>
      </c>
      <c r="B37" s="202"/>
      <c r="C37" s="197" t="s">
        <v>5</v>
      </c>
      <c r="D37" s="198" t="s">
        <v>0</v>
      </c>
      <c r="E37" s="293"/>
      <c r="F37" s="622"/>
      <c r="G37" s="689"/>
      <c r="H37" s="617"/>
      <c r="I37" s="618"/>
      <c r="J37" s="621"/>
      <c r="K37" s="618"/>
      <c r="L37" s="621"/>
    </row>
    <row r="38" spans="1:5" ht="12.75">
      <c r="A38" s="330"/>
      <c r="B38" s="331"/>
      <c r="C38" s="288"/>
      <c r="D38" s="287"/>
      <c r="E38" s="287"/>
    </row>
    <row r="39" spans="1:5" ht="12.75">
      <c r="A39" s="273"/>
      <c r="B39" s="63"/>
      <c r="C39" s="106"/>
      <c r="D39" s="289"/>
      <c r="E39" s="286"/>
    </row>
    <row r="40" spans="1:5" ht="12.75">
      <c r="A40" s="273"/>
      <c r="B40" s="63"/>
      <c r="C40" s="106"/>
      <c r="D40" s="64"/>
      <c r="E40" s="116"/>
    </row>
    <row r="41" spans="1:5" ht="15">
      <c r="A41" s="273"/>
      <c r="B41" s="290"/>
      <c r="C41" s="291"/>
      <c r="D41" s="285"/>
      <c r="E41" s="285"/>
    </row>
  </sheetData>
  <mergeCells count="12">
    <mergeCell ref="K5:K8"/>
    <mergeCell ref="L5:L8"/>
    <mergeCell ref="K4:L4"/>
    <mergeCell ref="G5:G8"/>
    <mergeCell ref="A4:E4"/>
    <mergeCell ref="F5:F8"/>
    <mergeCell ref="H5:H8"/>
    <mergeCell ref="I5:I8"/>
    <mergeCell ref="D6:E6"/>
    <mergeCell ref="F4:H4"/>
    <mergeCell ref="I4:J4"/>
    <mergeCell ref="J5:J8"/>
  </mergeCells>
  <printOptions/>
  <pageMargins left="0.58" right="0.23" top="1" bottom="1" header="0.4921259845" footer="0.49212598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9"/>
  <sheetViews>
    <sheetView zoomScale="90" zoomScaleNormal="90" workbookViewId="0" topLeftCell="A1">
      <selection activeCell="A17" sqref="A17"/>
    </sheetView>
  </sheetViews>
  <sheetFormatPr defaultColWidth="9.140625" defaultRowHeight="12.75"/>
  <cols>
    <col min="1" max="1" width="3.8515625" style="18" customWidth="1"/>
    <col min="2" max="2" width="3.421875" style="17" customWidth="1"/>
    <col min="3" max="3" width="6.7109375" style="0" customWidth="1"/>
    <col min="4" max="4" width="1.57421875" style="0" customWidth="1"/>
    <col min="5" max="5" width="31.8515625" style="0" customWidth="1"/>
    <col min="6" max="8" width="8.00390625" style="274" customWidth="1"/>
    <col min="9" max="9" width="8.28125" style="274" customWidth="1"/>
    <col min="10" max="10" width="9.28125" style="0" customWidth="1"/>
    <col min="11" max="11" width="8.00390625" style="0" customWidth="1"/>
    <col min="12" max="12" width="9.421875" style="0" customWidth="1"/>
  </cols>
  <sheetData>
    <row r="2" ht="15.75">
      <c r="B2" s="201" t="s">
        <v>302</v>
      </c>
    </row>
    <row r="3" ht="13.5" thickBot="1"/>
    <row r="4" spans="1:12" ht="13.5" customHeight="1" thickBot="1">
      <c r="A4" s="879" t="s">
        <v>465</v>
      </c>
      <c r="B4" s="880"/>
      <c r="C4" s="880"/>
      <c r="D4" s="880"/>
      <c r="E4" s="880"/>
      <c r="F4" s="860" t="s">
        <v>370</v>
      </c>
      <c r="G4" s="868"/>
      <c r="H4" s="861"/>
      <c r="I4" s="860" t="s">
        <v>371</v>
      </c>
      <c r="J4" s="861"/>
      <c r="K4" s="860" t="s">
        <v>466</v>
      </c>
      <c r="L4" s="861"/>
    </row>
    <row r="5" spans="1:12" ht="18.75" customHeight="1">
      <c r="A5" s="242"/>
      <c r="B5" s="243"/>
      <c r="C5" s="244"/>
      <c r="D5" s="245"/>
      <c r="E5" s="246"/>
      <c r="F5" s="856" t="s">
        <v>467</v>
      </c>
      <c r="G5" s="856" t="s">
        <v>430</v>
      </c>
      <c r="H5" s="864" t="s">
        <v>437</v>
      </c>
      <c r="I5" s="866" t="s">
        <v>468</v>
      </c>
      <c r="J5" s="864" t="s">
        <v>437</v>
      </c>
      <c r="K5" s="856" t="s">
        <v>425</v>
      </c>
      <c r="L5" s="858" t="s">
        <v>426</v>
      </c>
    </row>
    <row r="6" spans="1:12" ht="12.75">
      <c r="A6" s="247"/>
      <c r="B6" s="248" t="s">
        <v>252</v>
      </c>
      <c r="C6" s="249" t="s">
        <v>102</v>
      </c>
      <c r="D6" s="400"/>
      <c r="E6" s="393"/>
      <c r="F6" s="857"/>
      <c r="G6" s="857"/>
      <c r="H6" s="865"/>
      <c r="I6" s="867"/>
      <c r="J6" s="865"/>
      <c r="K6" s="857"/>
      <c r="L6" s="859"/>
    </row>
    <row r="7" spans="1:12" ht="12.75">
      <c r="A7" s="252"/>
      <c r="B7" s="253" t="s">
        <v>253</v>
      </c>
      <c r="C7" s="254" t="s">
        <v>251</v>
      </c>
      <c r="D7" s="255"/>
      <c r="E7" s="256" t="s">
        <v>91</v>
      </c>
      <c r="F7" s="857"/>
      <c r="G7" s="857"/>
      <c r="H7" s="865"/>
      <c r="I7" s="867"/>
      <c r="J7" s="865"/>
      <c r="K7" s="857"/>
      <c r="L7" s="859"/>
    </row>
    <row r="8" spans="1:12" ht="13.5" thickBot="1">
      <c r="A8" s="257"/>
      <c r="B8" s="258"/>
      <c r="C8" s="259"/>
      <c r="D8" s="260"/>
      <c r="E8" s="261"/>
      <c r="F8" s="857"/>
      <c r="G8" s="857"/>
      <c r="H8" s="865"/>
      <c r="I8" s="867"/>
      <c r="J8" s="865"/>
      <c r="K8" s="857"/>
      <c r="L8" s="859"/>
    </row>
    <row r="9" spans="1:12" ht="16.5" thickBot="1" thickTop="1">
      <c r="A9" s="165">
        <v>1</v>
      </c>
      <c r="B9" s="191" t="s">
        <v>303</v>
      </c>
      <c r="C9" s="192"/>
      <c r="D9" s="193"/>
      <c r="E9" s="194"/>
      <c r="F9" s="267"/>
      <c r="G9" s="267"/>
      <c r="H9" s="447"/>
      <c r="I9" s="497"/>
      <c r="J9" s="432"/>
      <c r="K9" s="333"/>
      <c r="L9" s="432"/>
    </row>
    <row r="10" spans="1:12" ht="13.5" hidden="1" thickTop="1">
      <c r="A10" s="164">
        <f>A9+1</f>
        <v>2</v>
      </c>
      <c r="B10" s="262">
        <v>1</v>
      </c>
      <c r="C10" s="263" t="s">
        <v>338</v>
      </c>
      <c r="D10" s="264"/>
      <c r="E10" s="265"/>
      <c r="F10" s="304"/>
      <c r="G10" s="304"/>
      <c r="H10" s="309"/>
      <c r="I10" s="407"/>
      <c r="J10" s="443"/>
      <c r="K10" s="407"/>
      <c r="L10" s="443"/>
    </row>
    <row r="11" spans="1:12" ht="12.75" hidden="1">
      <c r="A11" s="164">
        <f aca="true" t="shared" si="0" ref="A11:A17">A10+1</f>
        <v>3</v>
      </c>
      <c r="B11" s="158"/>
      <c r="C11" s="167" t="s">
        <v>257</v>
      </c>
      <c r="D11" s="169" t="s">
        <v>169</v>
      </c>
      <c r="E11" s="175"/>
      <c r="F11" s="385"/>
      <c r="G11" s="385"/>
      <c r="H11" s="429"/>
      <c r="I11" s="474"/>
      <c r="J11" s="425"/>
      <c r="K11" s="474"/>
      <c r="L11" s="425"/>
    </row>
    <row r="12" spans="1:12" ht="12.75" hidden="1">
      <c r="A12" s="164">
        <f t="shared" si="0"/>
        <v>4</v>
      </c>
      <c r="B12" s="168"/>
      <c r="C12" s="167" t="s">
        <v>332</v>
      </c>
      <c r="D12" s="169" t="s">
        <v>341</v>
      </c>
      <c r="E12" s="175"/>
      <c r="F12" s="385"/>
      <c r="G12" s="385"/>
      <c r="H12" s="429"/>
      <c r="I12" s="474"/>
      <c r="J12" s="425"/>
      <c r="K12" s="474"/>
      <c r="L12" s="425"/>
    </row>
    <row r="13" spans="1:12" ht="12.75" hidden="1">
      <c r="A13" s="164">
        <f t="shared" si="0"/>
        <v>5</v>
      </c>
      <c r="B13" s="262">
        <v>2</v>
      </c>
      <c r="C13" s="263" t="s">
        <v>339</v>
      </c>
      <c r="D13" s="264"/>
      <c r="E13" s="265"/>
      <c r="F13" s="266"/>
      <c r="G13" s="266"/>
      <c r="H13" s="436"/>
      <c r="I13" s="473"/>
      <c r="J13" s="427"/>
      <c r="K13" s="473"/>
      <c r="L13" s="427"/>
    </row>
    <row r="14" spans="1:12" ht="12.75" hidden="1">
      <c r="A14" s="164">
        <f t="shared" si="0"/>
        <v>6</v>
      </c>
      <c r="B14" s="159"/>
      <c r="C14" s="167" t="s">
        <v>336</v>
      </c>
      <c r="D14" s="169" t="s">
        <v>339</v>
      </c>
      <c r="E14" s="190"/>
      <c r="F14" s="385"/>
      <c r="G14" s="385"/>
      <c r="H14" s="429"/>
      <c r="I14" s="474"/>
      <c r="J14" s="425"/>
      <c r="K14" s="474"/>
      <c r="L14" s="425"/>
    </row>
    <row r="15" spans="1:12" ht="13.5" thickTop="1">
      <c r="A15" s="164">
        <v>2</v>
      </c>
      <c r="B15" s="208">
        <v>1</v>
      </c>
      <c r="C15" s="209" t="s">
        <v>304</v>
      </c>
      <c r="D15" s="210"/>
      <c r="E15" s="211"/>
      <c r="F15" s="304"/>
      <c r="G15" s="304"/>
      <c r="H15" s="309"/>
      <c r="I15" s="407"/>
      <c r="J15" s="443"/>
      <c r="K15" s="407"/>
      <c r="L15" s="443"/>
    </row>
    <row r="16" spans="1:12" ht="12.75">
      <c r="A16" s="164">
        <v>3</v>
      </c>
      <c r="B16" s="159"/>
      <c r="C16" s="167" t="s">
        <v>342</v>
      </c>
      <c r="D16" s="169" t="s">
        <v>343</v>
      </c>
      <c r="E16" s="190"/>
      <c r="F16" s="385"/>
      <c r="G16" s="385"/>
      <c r="H16" s="429"/>
      <c r="I16" s="474"/>
      <c r="J16" s="425"/>
      <c r="K16" s="474"/>
      <c r="L16" s="425"/>
    </row>
    <row r="17" spans="1:12" ht="12.75">
      <c r="A17" s="164">
        <f t="shared" si="0"/>
        <v>4</v>
      </c>
      <c r="B17" s="208">
        <v>2</v>
      </c>
      <c r="C17" s="209" t="s">
        <v>259</v>
      </c>
      <c r="D17" s="210"/>
      <c r="E17" s="211"/>
      <c r="F17" s="304"/>
      <c r="G17" s="304"/>
      <c r="H17" s="309"/>
      <c r="I17" s="407"/>
      <c r="J17" s="443"/>
      <c r="K17" s="407"/>
      <c r="L17" s="443"/>
    </row>
    <row r="18" spans="1:12" ht="12.75">
      <c r="A18" s="164">
        <f>A17+1</f>
        <v>5</v>
      </c>
      <c r="B18" s="158"/>
      <c r="C18" s="167" t="s">
        <v>258</v>
      </c>
      <c r="D18" s="169" t="s">
        <v>259</v>
      </c>
      <c r="E18" s="190"/>
      <c r="F18" s="385"/>
      <c r="G18" s="385"/>
      <c r="H18" s="429"/>
      <c r="I18" s="474"/>
      <c r="J18" s="425"/>
      <c r="K18" s="474"/>
      <c r="L18" s="425"/>
    </row>
    <row r="19" spans="1:12" ht="13.5" thickBot="1">
      <c r="A19" s="166">
        <f>A18+1</f>
        <v>6</v>
      </c>
      <c r="B19" s="195"/>
      <c r="C19" s="197" t="s">
        <v>256</v>
      </c>
      <c r="D19" s="198" t="s">
        <v>344</v>
      </c>
      <c r="E19" s="624"/>
      <c r="F19" s="618"/>
      <c r="G19" s="618"/>
      <c r="H19" s="621"/>
      <c r="I19" s="622"/>
      <c r="J19" s="617"/>
      <c r="K19" s="622"/>
      <c r="L19" s="617"/>
    </row>
  </sheetData>
  <mergeCells count="11">
    <mergeCell ref="F4:H4"/>
    <mergeCell ref="A4:E4"/>
    <mergeCell ref="F5:F8"/>
    <mergeCell ref="H5:H8"/>
    <mergeCell ref="G5:G8"/>
    <mergeCell ref="J5:J8"/>
    <mergeCell ref="K5:K8"/>
    <mergeCell ref="L5:L8"/>
    <mergeCell ref="I4:J4"/>
    <mergeCell ref="K4:L4"/>
    <mergeCell ref="I5:I8"/>
  </mergeCells>
  <printOptions/>
  <pageMargins left="0.55" right="0.3" top="1" bottom="1" header="0.4921259845" footer="0.492125984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"/>
  <sheetViews>
    <sheetView zoomScale="90" zoomScaleNormal="90" workbookViewId="0" topLeftCell="A1">
      <selection activeCell="F5" sqref="F5:F8"/>
    </sheetView>
  </sheetViews>
  <sheetFormatPr defaultColWidth="9.140625" defaultRowHeight="12.75"/>
  <cols>
    <col min="1" max="1" width="3.140625" style="18" customWidth="1"/>
    <col min="2" max="2" width="3.421875" style="17" customWidth="1"/>
    <col min="3" max="3" width="7.28125" style="0" customWidth="1"/>
    <col min="4" max="4" width="2.28125" style="0" customWidth="1"/>
    <col min="5" max="5" width="32.8515625" style="0" customWidth="1"/>
    <col min="6" max="7" width="8.00390625" style="0" customWidth="1"/>
    <col min="8" max="9" width="6.140625" style="0" customWidth="1"/>
    <col min="10" max="10" width="8.00390625" style="0" customWidth="1"/>
    <col min="11" max="11" width="6.28125" style="0" customWidth="1"/>
    <col min="12" max="12" width="7.57421875" style="0" customWidth="1"/>
    <col min="13" max="13" width="5.8515625" style="0" customWidth="1"/>
  </cols>
  <sheetData>
    <row r="2" ht="15.75">
      <c r="B2" s="157" t="s">
        <v>305</v>
      </c>
    </row>
    <row r="3" ht="13.5" thickBot="1"/>
    <row r="4" spans="1:13" ht="13.5" customHeight="1" thickBot="1">
      <c r="A4" s="883" t="s">
        <v>465</v>
      </c>
      <c r="B4" s="884"/>
      <c r="C4" s="884"/>
      <c r="D4" s="884"/>
      <c r="E4" s="884"/>
      <c r="F4" s="860" t="s">
        <v>174</v>
      </c>
      <c r="G4" s="868"/>
      <c r="H4" s="868"/>
      <c r="I4" s="861"/>
      <c r="J4" s="860" t="s">
        <v>175</v>
      </c>
      <c r="K4" s="861"/>
      <c r="L4" s="860" t="s">
        <v>372</v>
      </c>
      <c r="M4" s="861"/>
    </row>
    <row r="5" spans="1:13" ht="18.75" customHeight="1">
      <c r="A5" s="242"/>
      <c r="B5" s="243"/>
      <c r="C5" s="244"/>
      <c r="D5" s="245"/>
      <c r="E5" s="246"/>
      <c r="F5" s="866" t="s">
        <v>460</v>
      </c>
      <c r="G5" s="866" t="s">
        <v>425</v>
      </c>
      <c r="H5" s="866" t="s">
        <v>461</v>
      </c>
      <c r="I5" s="866" t="s">
        <v>462</v>
      </c>
      <c r="J5" s="866" t="s">
        <v>425</v>
      </c>
      <c r="K5" s="864" t="s">
        <v>429</v>
      </c>
      <c r="L5" s="856" t="s">
        <v>428</v>
      </c>
      <c r="M5" s="858" t="s">
        <v>426</v>
      </c>
    </row>
    <row r="6" spans="1:13" ht="12.75">
      <c r="A6" s="247"/>
      <c r="B6" s="248" t="s">
        <v>252</v>
      </c>
      <c r="C6" s="249" t="s">
        <v>102</v>
      </c>
      <c r="D6" s="250"/>
      <c r="E6" s="251"/>
      <c r="F6" s="867"/>
      <c r="G6" s="867"/>
      <c r="H6" s="867"/>
      <c r="I6" s="867"/>
      <c r="J6" s="867"/>
      <c r="K6" s="865"/>
      <c r="L6" s="857"/>
      <c r="M6" s="859"/>
    </row>
    <row r="7" spans="1:13" ht="12.75">
      <c r="A7" s="252"/>
      <c r="B7" s="253" t="s">
        <v>253</v>
      </c>
      <c r="C7" s="254" t="s">
        <v>251</v>
      </c>
      <c r="D7" s="255"/>
      <c r="E7" s="256" t="s">
        <v>91</v>
      </c>
      <c r="F7" s="867"/>
      <c r="G7" s="867"/>
      <c r="H7" s="867"/>
      <c r="I7" s="867"/>
      <c r="J7" s="867"/>
      <c r="K7" s="865"/>
      <c r="L7" s="857"/>
      <c r="M7" s="859"/>
    </row>
    <row r="8" spans="1:13" ht="13.5" thickBot="1">
      <c r="A8" s="257"/>
      <c r="B8" s="258"/>
      <c r="C8" s="259"/>
      <c r="D8" s="260"/>
      <c r="E8" s="261"/>
      <c r="F8" s="867"/>
      <c r="G8" s="867"/>
      <c r="H8" s="867"/>
      <c r="I8" s="867"/>
      <c r="J8" s="867"/>
      <c r="K8" s="865"/>
      <c r="L8" s="857"/>
      <c r="M8" s="859"/>
    </row>
    <row r="9" spans="1:13" ht="16.5" thickBot="1" thickTop="1">
      <c r="A9" s="164">
        <v>1</v>
      </c>
      <c r="B9" s="332" t="s">
        <v>306</v>
      </c>
      <c r="C9" s="192"/>
      <c r="D9" s="193"/>
      <c r="E9" s="194"/>
      <c r="F9" s="497">
        <v>619</v>
      </c>
      <c r="G9" s="497">
        <v>20543</v>
      </c>
      <c r="H9" s="497"/>
      <c r="I9" s="497"/>
      <c r="J9" s="497">
        <v>21569</v>
      </c>
      <c r="K9" s="432"/>
      <c r="L9" s="267">
        <v>22648</v>
      </c>
      <c r="M9" s="447"/>
    </row>
    <row r="10" spans="1:13" ht="13.5" thickTop="1">
      <c r="A10" s="165">
        <f>A9+1</f>
        <v>2</v>
      </c>
      <c r="B10" s="262">
        <v>1</v>
      </c>
      <c r="C10" s="263" t="s">
        <v>307</v>
      </c>
      <c r="D10" s="264"/>
      <c r="E10" s="265"/>
      <c r="F10" s="407">
        <v>599</v>
      </c>
      <c r="G10" s="407">
        <v>19878</v>
      </c>
      <c r="H10" s="407"/>
      <c r="I10" s="407"/>
      <c r="J10" s="407">
        <v>20871</v>
      </c>
      <c r="K10" s="443"/>
      <c r="L10" s="304">
        <v>21915</v>
      </c>
      <c r="M10" s="309"/>
    </row>
    <row r="11" spans="1:13" ht="12.75">
      <c r="A11" s="165">
        <f aca="true" t="shared" si="0" ref="A11:A17">A10+1</f>
        <v>3</v>
      </c>
      <c r="B11" s="159"/>
      <c r="C11" s="167" t="s">
        <v>47</v>
      </c>
      <c r="D11" s="169" t="s">
        <v>48</v>
      </c>
      <c r="E11" s="190"/>
      <c r="F11" s="479">
        <v>599</v>
      </c>
      <c r="G11" s="479">
        <v>19878</v>
      </c>
      <c r="H11" s="479"/>
      <c r="I11" s="479"/>
      <c r="J11" s="479">
        <v>20871</v>
      </c>
      <c r="K11" s="440"/>
      <c r="L11" s="185">
        <v>21915</v>
      </c>
      <c r="M11" s="183"/>
    </row>
    <row r="12" spans="1:13" ht="12.75">
      <c r="A12" s="165">
        <f t="shared" si="0"/>
        <v>4</v>
      </c>
      <c r="B12" s="208">
        <v>2</v>
      </c>
      <c r="C12" s="209" t="s">
        <v>308</v>
      </c>
      <c r="D12" s="278"/>
      <c r="E12" s="211"/>
      <c r="F12" s="490"/>
      <c r="G12" s="490"/>
      <c r="H12" s="490"/>
      <c r="I12" s="490"/>
      <c r="J12" s="490"/>
      <c r="K12" s="426"/>
      <c r="L12" s="215"/>
      <c r="M12" s="428"/>
    </row>
    <row r="13" spans="1:13" ht="12.75">
      <c r="A13" s="165">
        <f t="shared" si="0"/>
        <v>5</v>
      </c>
      <c r="B13" s="159"/>
      <c r="C13" s="317" t="s">
        <v>47</v>
      </c>
      <c r="D13" s="169" t="s">
        <v>48</v>
      </c>
      <c r="E13" s="190"/>
      <c r="F13" s="479"/>
      <c r="G13" s="479"/>
      <c r="H13" s="479"/>
      <c r="I13" s="479"/>
      <c r="J13" s="479"/>
      <c r="K13" s="440"/>
      <c r="L13" s="185"/>
      <c r="M13" s="183"/>
    </row>
    <row r="14" spans="1:13" ht="12.75">
      <c r="A14" s="165">
        <f t="shared" si="0"/>
        <v>6</v>
      </c>
      <c r="B14" s="208">
        <v>3</v>
      </c>
      <c r="C14" s="209" t="s">
        <v>309</v>
      </c>
      <c r="D14" s="278"/>
      <c r="E14" s="211"/>
      <c r="F14" s="490"/>
      <c r="G14" s="490"/>
      <c r="H14" s="490"/>
      <c r="I14" s="490"/>
      <c r="J14" s="490"/>
      <c r="K14" s="426"/>
      <c r="L14" s="215"/>
      <c r="M14" s="428"/>
    </row>
    <row r="15" spans="1:13" ht="12.75">
      <c r="A15" s="165">
        <f t="shared" si="0"/>
        <v>7</v>
      </c>
      <c r="B15" s="158"/>
      <c r="C15" s="317" t="s">
        <v>47</v>
      </c>
      <c r="D15" s="169" t="s">
        <v>48</v>
      </c>
      <c r="E15" s="190"/>
      <c r="F15" s="479"/>
      <c r="G15" s="479"/>
      <c r="H15" s="479"/>
      <c r="I15" s="479"/>
      <c r="J15" s="479"/>
      <c r="K15" s="440"/>
      <c r="L15" s="185"/>
      <c r="M15" s="183"/>
    </row>
    <row r="16" spans="1:13" ht="12.75">
      <c r="A16" s="165">
        <f t="shared" si="0"/>
        <v>8</v>
      </c>
      <c r="B16" s="208">
        <v>4</v>
      </c>
      <c r="C16" s="209" t="s">
        <v>310</v>
      </c>
      <c r="D16" s="278"/>
      <c r="E16" s="211"/>
      <c r="F16" s="490">
        <v>20</v>
      </c>
      <c r="G16" s="490">
        <v>665</v>
      </c>
      <c r="H16" s="490"/>
      <c r="I16" s="490"/>
      <c r="J16" s="490">
        <v>698</v>
      </c>
      <c r="K16" s="426"/>
      <c r="L16" s="215">
        <v>733</v>
      </c>
      <c r="M16" s="428"/>
    </row>
    <row r="17" spans="1:13" ht="13.5" thickBot="1">
      <c r="A17" s="165">
        <f t="shared" si="0"/>
        <v>9</v>
      </c>
      <c r="B17" s="202"/>
      <c r="C17" s="625" t="s">
        <v>10</v>
      </c>
      <c r="D17" s="198" t="s">
        <v>310</v>
      </c>
      <c r="E17" s="624"/>
      <c r="F17" s="481">
        <v>20</v>
      </c>
      <c r="G17" s="481">
        <v>665</v>
      </c>
      <c r="H17" s="481"/>
      <c r="I17" s="481"/>
      <c r="J17" s="481">
        <v>698</v>
      </c>
      <c r="K17" s="482"/>
      <c r="L17" s="484">
        <v>733</v>
      </c>
      <c r="M17" s="483"/>
    </row>
  </sheetData>
  <mergeCells count="12">
    <mergeCell ref="A4:E4"/>
    <mergeCell ref="F5:F8"/>
    <mergeCell ref="I5:I8"/>
    <mergeCell ref="J5:J8"/>
    <mergeCell ref="F4:I4"/>
    <mergeCell ref="J4:K4"/>
    <mergeCell ref="G5:G8"/>
    <mergeCell ref="H5:H8"/>
    <mergeCell ref="L4:M4"/>
    <mergeCell ref="K5:K8"/>
    <mergeCell ref="L5:L8"/>
    <mergeCell ref="M5:M8"/>
  </mergeCells>
  <printOptions/>
  <pageMargins left="0.49" right="0.28" top="1" bottom="1" header="0.4921259845" footer="0.492125984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4"/>
  <sheetViews>
    <sheetView zoomScale="90" zoomScaleNormal="90" workbookViewId="0" topLeftCell="A1">
      <selection activeCell="K21" sqref="K21"/>
    </sheetView>
  </sheetViews>
  <sheetFormatPr defaultColWidth="9.140625" defaultRowHeight="12.75"/>
  <cols>
    <col min="1" max="1" width="2.7109375" style="18" customWidth="1"/>
    <col min="2" max="2" width="3.421875" style="17" customWidth="1"/>
    <col min="3" max="3" width="7.28125" style="0" customWidth="1"/>
    <col min="4" max="4" width="2.28125" style="0" customWidth="1"/>
    <col min="5" max="5" width="31.140625" style="0" customWidth="1"/>
    <col min="6" max="7" width="6.7109375" style="0" customWidth="1"/>
    <col min="8" max="9" width="7.7109375" style="0" customWidth="1"/>
    <col min="10" max="10" width="8.28125" style="0" customWidth="1"/>
    <col min="11" max="11" width="6.7109375" style="0" customWidth="1"/>
    <col min="12" max="12" width="8.57421875" style="0" customWidth="1"/>
    <col min="13" max="13" width="6.7109375" style="0" customWidth="1"/>
  </cols>
  <sheetData>
    <row r="2" ht="15.75">
      <c r="B2" s="157" t="s">
        <v>469</v>
      </c>
    </row>
    <row r="3" ht="13.5" thickBot="1"/>
    <row r="4" spans="1:13" ht="13.5" customHeight="1" thickBot="1">
      <c r="A4" s="239" t="s">
        <v>470</v>
      </c>
      <c r="B4" s="240"/>
      <c r="C4" s="241"/>
      <c r="D4" s="241"/>
      <c r="E4" s="241"/>
      <c r="F4" s="860" t="s">
        <v>388</v>
      </c>
      <c r="G4" s="868"/>
      <c r="H4" s="868"/>
      <c r="I4" s="861"/>
      <c r="J4" s="860" t="s">
        <v>389</v>
      </c>
      <c r="K4" s="861"/>
      <c r="L4" s="860" t="s">
        <v>390</v>
      </c>
      <c r="M4" s="861"/>
    </row>
    <row r="5" spans="1:13" ht="18.75" customHeight="1">
      <c r="A5" s="242"/>
      <c r="B5" s="885" t="s">
        <v>104</v>
      </c>
      <c r="C5" s="886"/>
      <c r="D5" s="886"/>
      <c r="E5" s="886"/>
      <c r="F5" s="856" t="s">
        <v>460</v>
      </c>
      <c r="G5" s="856" t="s">
        <v>428</v>
      </c>
      <c r="H5" s="856" t="s">
        <v>474</v>
      </c>
      <c r="I5" s="864" t="s">
        <v>426</v>
      </c>
      <c r="J5" s="866" t="s">
        <v>428</v>
      </c>
      <c r="K5" s="864" t="s">
        <v>437</v>
      </c>
      <c r="L5" s="856" t="s">
        <v>428</v>
      </c>
      <c r="M5" s="858" t="s">
        <v>437</v>
      </c>
    </row>
    <row r="6" spans="1:13" ht="12.75">
      <c r="A6" s="247"/>
      <c r="B6" s="248" t="s">
        <v>252</v>
      </c>
      <c r="C6" s="249" t="s">
        <v>102</v>
      </c>
      <c r="D6" s="881" t="s">
        <v>103</v>
      </c>
      <c r="E6" s="882"/>
      <c r="F6" s="857"/>
      <c r="G6" s="857"/>
      <c r="H6" s="857"/>
      <c r="I6" s="865"/>
      <c r="J6" s="867"/>
      <c r="K6" s="865"/>
      <c r="L6" s="857"/>
      <c r="M6" s="859"/>
    </row>
    <row r="7" spans="1:13" ht="12.75">
      <c r="A7" s="252"/>
      <c r="B7" s="253" t="s">
        <v>253</v>
      </c>
      <c r="C7" s="254" t="s">
        <v>251</v>
      </c>
      <c r="D7" s="255"/>
      <c r="E7" s="256" t="s">
        <v>91</v>
      </c>
      <c r="F7" s="857"/>
      <c r="G7" s="857"/>
      <c r="H7" s="857"/>
      <c r="I7" s="865"/>
      <c r="J7" s="867"/>
      <c r="K7" s="865"/>
      <c r="L7" s="857"/>
      <c r="M7" s="859"/>
    </row>
    <row r="8" spans="1:13" ht="13.5" thickBot="1">
      <c r="A8" s="257"/>
      <c r="B8" s="258"/>
      <c r="C8" s="259"/>
      <c r="D8" s="260"/>
      <c r="E8" s="261"/>
      <c r="F8" s="857"/>
      <c r="G8" s="857"/>
      <c r="H8" s="857"/>
      <c r="I8" s="865"/>
      <c r="J8" s="867"/>
      <c r="K8" s="865"/>
      <c r="L8" s="857"/>
      <c r="M8" s="859"/>
    </row>
    <row r="9" spans="1:13" ht="16.5" thickBot="1" thickTop="1">
      <c r="A9" s="164">
        <v>1</v>
      </c>
      <c r="B9" s="332" t="s">
        <v>476</v>
      </c>
      <c r="C9" s="192"/>
      <c r="D9" s="193"/>
      <c r="E9" s="194"/>
      <c r="F9" s="497">
        <v>68</v>
      </c>
      <c r="G9" s="497">
        <v>2262</v>
      </c>
      <c r="H9" s="497">
        <v>400</v>
      </c>
      <c r="I9" s="432">
        <v>13277</v>
      </c>
      <c r="J9" s="267">
        <v>2374</v>
      </c>
      <c r="K9" s="447"/>
      <c r="L9" s="267">
        <v>2493</v>
      </c>
      <c r="M9" s="447"/>
    </row>
    <row r="10" spans="1:13" ht="13.5" thickTop="1">
      <c r="A10" s="165">
        <f>A9+1</f>
        <v>2</v>
      </c>
      <c r="B10" s="262">
        <v>1</v>
      </c>
      <c r="C10" s="263" t="s">
        <v>230</v>
      </c>
      <c r="D10" s="264"/>
      <c r="E10" s="265"/>
      <c r="F10" s="407">
        <v>40</v>
      </c>
      <c r="G10" s="407">
        <v>1332</v>
      </c>
      <c r="H10" s="407">
        <v>400</v>
      </c>
      <c r="I10" s="443">
        <v>13277</v>
      </c>
      <c r="J10" s="304">
        <v>1398</v>
      </c>
      <c r="K10" s="309"/>
      <c r="L10" s="304">
        <v>1468</v>
      </c>
      <c r="M10" s="309"/>
    </row>
    <row r="11" spans="1:13" ht="12.75">
      <c r="A11" s="165">
        <v>3</v>
      </c>
      <c r="B11" s="159"/>
      <c r="C11" s="167" t="s">
        <v>345</v>
      </c>
      <c r="D11" s="169" t="s">
        <v>346</v>
      </c>
      <c r="E11" s="175"/>
      <c r="F11" s="406">
        <v>40</v>
      </c>
      <c r="G11" s="406">
        <v>1332</v>
      </c>
      <c r="H11" s="406">
        <v>400</v>
      </c>
      <c r="I11" s="439">
        <v>13277</v>
      </c>
      <c r="J11" s="176">
        <v>1398</v>
      </c>
      <c r="K11" s="437"/>
      <c r="L11" s="176">
        <v>1468</v>
      </c>
      <c r="M11" s="437"/>
    </row>
    <row r="12" spans="1:14" ht="12.75">
      <c r="A12" s="165">
        <v>4</v>
      </c>
      <c r="B12" s="709"/>
      <c r="C12" s="710" t="s">
        <v>471</v>
      </c>
      <c r="D12" s="711"/>
      <c r="E12" s="712"/>
      <c r="F12" s="713">
        <v>20</v>
      </c>
      <c r="G12" s="713">
        <v>668</v>
      </c>
      <c r="H12" s="713"/>
      <c r="I12" s="714"/>
      <c r="J12" s="715"/>
      <c r="K12" s="716"/>
      <c r="L12" s="715"/>
      <c r="M12" s="717"/>
      <c r="N12" s="718"/>
    </row>
    <row r="13" spans="1:14" ht="12.75">
      <c r="A13" s="165">
        <v>5</v>
      </c>
      <c r="B13" s="719"/>
      <c r="C13" s="720" t="s">
        <v>472</v>
      </c>
      <c r="D13" s="721"/>
      <c r="E13" s="722"/>
      <c r="F13" s="723">
        <v>10</v>
      </c>
      <c r="G13" s="723">
        <v>332</v>
      </c>
      <c r="H13" s="723"/>
      <c r="I13" s="724"/>
      <c r="J13" s="725"/>
      <c r="K13" s="726"/>
      <c r="L13" s="725"/>
      <c r="M13" s="726"/>
      <c r="N13" s="718"/>
    </row>
    <row r="14" spans="1:14" ht="12.75">
      <c r="A14" s="165">
        <v>6</v>
      </c>
      <c r="B14" s="719"/>
      <c r="C14" s="720" t="s">
        <v>473</v>
      </c>
      <c r="D14" s="721"/>
      <c r="E14" s="722"/>
      <c r="F14" s="713">
        <v>10</v>
      </c>
      <c r="G14" s="713">
        <v>332</v>
      </c>
      <c r="H14" s="713">
        <v>400</v>
      </c>
      <c r="I14" s="714">
        <v>13277</v>
      </c>
      <c r="J14" s="715"/>
      <c r="K14" s="716"/>
      <c r="L14" s="715"/>
      <c r="M14" s="717"/>
      <c r="N14" s="718"/>
    </row>
    <row r="15" spans="1:13" ht="12.75">
      <c r="A15" s="163">
        <v>7</v>
      </c>
      <c r="B15" s="262">
        <v>2</v>
      </c>
      <c r="C15" s="209" t="s">
        <v>328</v>
      </c>
      <c r="D15" s="264"/>
      <c r="E15" s="265"/>
      <c r="F15" s="490">
        <v>28</v>
      </c>
      <c r="G15" s="490">
        <v>930</v>
      </c>
      <c r="H15" s="490"/>
      <c r="I15" s="426"/>
      <c r="J15" s="215">
        <v>976</v>
      </c>
      <c r="K15" s="428"/>
      <c r="L15" s="215">
        <v>1025</v>
      </c>
      <c r="M15" s="428"/>
    </row>
    <row r="16" spans="1:13" ht="13.5" thickBot="1">
      <c r="A16" s="163">
        <v>8</v>
      </c>
      <c r="B16" s="160"/>
      <c r="C16" s="12" t="s">
        <v>345</v>
      </c>
      <c r="D16" s="735" t="s">
        <v>71</v>
      </c>
      <c r="E16" s="641"/>
      <c r="F16" s="479">
        <v>28</v>
      </c>
      <c r="G16" s="479">
        <v>930</v>
      </c>
      <c r="H16" s="479"/>
      <c r="I16" s="440"/>
      <c r="J16" s="185">
        <v>976</v>
      </c>
      <c r="K16" s="183"/>
      <c r="L16" s="185">
        <v>1025</v>
      </c>
      <c r="M16" s="183"/>
    </row>
    <row r="17" spans="1:13" ht="13.5" thickBot="1">
      <c r="A17" s="740">
        <v>9</v>
      </c>
      <c r="B17" s="741"/>
      <c r="C17" s="742" t="s">
        <v>475</v>
      </c>
      <c r="D17" s="743"/>
      <c r="E17" s="744"/>
      <c r="F17" s="731">
        <v>28</v>
      </c>
      <c r="G17" s="731">
        <v>930</v>
      </c>
      <c r="H17" s="731"/>
      <c r="I17" s="732"/>
      <c r="J17" s="733">
        <v>976</v>
      </c>
      <c r="K17" s="734"/>
      <c r="L17" s="733">
        <v>1025</v>
      </c>
      <c r="M17" s="734"/>
    </row>
    <row r="18" spans="1:13" ht="13.5" hidden="1" thickBot="1">
      <c r="A18" s="177">
        <v>8</v>
      </c>
      <c r="B18" s="736">
        <v>3</v>
      </c>
      <c r="C18" s="737" t="s">
        <v>311</v>
      </c>
      <c r="D18" s="738"/>
      <c r="E18" s="739"/>
      <c r="F18" s="727"/>
      <c r="G18" s="727"/>
      <c r="H18" s="727"/>
      <c r="I18" s="728"/>
      <c r="J18" s="729">
        <v>0</v>
      </c>
      <c r="K18" s="730"/>
      <c r="L18" s="729">
        <v>0</v>
      </c>
      <c r="M18" s="730"/>
    </row>
    <row r="20" spans="3:5" ht="12.75">
      <c r="C20" s="294"/>
      <c r="D20" s="64"/>
      <c r="E20" s="116"/>
    </row>
    <row r="21" spans="3:5" ht="12.75">
      <c r="C21" s="294"/>
      <c r="D21" s="294"/>
      <c r="E21" s="294"/>
    </row>
    <row r="22" spans="3:5" ht="12.75">
      <c r="C22" s="294"/>
      <c r="D22" s="64"/>
      <c r="E22" s="116"/>
    </row>
    <row r="23" spans="3:5" ht="12.75">
      <c r="C23" s="294"/>
      <c r="D23" s="294"/>
      <c r="E23" s="294"/>
    </row>
    <row r="24" spans="3:5" ht="12.75">
      <c r="C24" s="294"/>
      <c r="D24" s="294"/>
      <c r="E24" s="294"/>
    </row>
  </sheetData>
  <mergeCells count="13">
    <mergeCell ref="B5:E5"/>
    <mergeCell ref="F5:F8"/>
    <mergeCell ref="I5:I8"/>
    <mergeCell ref="J5:J8"/>
    <mergeCell ref="D6:E6"/>
    <mergeCell ref="H5:H8"/>
    <mergeCell ref="G5:G8"/>
    <mergeCell ref="K5:K8"/>
    <mergeCell ref="L5:L8"/>
    <mergeCell ref="M5:M8"/>
    <mergeCell ref="F4:I4"/>
    <mergeCell ref="J4:K4"/>
    <mergeCell ref="L4:M4"/>
  </mergeCells>
  <printOptions/>
  <pageMargins left="0.8" right="0.47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Starosta</cp:lastModifiedBy>
  <cp:lastPrinted>2008-12-16T16:22:19Z</cp:lastPrinted>
  <dcterms:created xsi:type="dcterms:W3CDTF">2006-06-21T07:20:26Z</dcterms:created>
  <dcterms:modified xsi:type="dcterms:W3CDTF">2009-02-13T13:22:50Z</dcterms:modified>
  <cp:category/>
  <cp:version/>
  <cp:contentType/>
  <cp:contentStatus/>
</cp:coreProperties>
</file>